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\webmk\methodology\"/>
    </mc:Choice>
  </mc:AlternateContent>
  <xr:revisionPtr revIDLastSave="0" documentId="8_{2536CD07-F7DE-4704-8A63-2012E2897EDA}" xr6:coauthVersionLast="46" xr6:coauthVersionMax="46" xr10:uidLastSave="{00000000-0000-0000-0000-000000000000}"/>
  <bookViews>
    <workbookView xWindow="3120" yWindow="3120" windowWidth="21600" windowHeight="11505" tabRatio="730" xr2:uid="{00000000-000D-0000-FFFF-FFFF00000000}"/>
  </bookViews>
  <sheets>
    <sheet name="Attendance" sheetId="1" r:id="rId1"/>
    <sheet name="Sign-in" sheetId="10" r:id="rId2"/>
    <sheet name="Quizzes, Exams" sheetId="2" r:id="rId3"/>
    <sheet name="Extras" sheetId="12" r:id="rId4"/>
    <sheet name="Grades" sheetId="3" r:id="rId5"/>
    <sheet name="Transpose data then  formats" sheetId="16" r:id="rId6"/>
  </sheets>
  <definedNames>
    <definedName name="_xlnm.Print_Area" localSheetId="0">Attendance!$A$5:$U$62</definedName>
    <definedName name="_xlnm.Print_Area" localSheetId="4">Grades!$A$5:$E$50</definedName>
    <definedName name="_xlnm.Print_Area" localSheetId="2">'Quizzes, Exams'!$A$1:$R$49</definedName>
    <definedName name="_xlnm.Print_Area" localSheetId="1">'Sign-in'!$A$1:$C$64</definedName>
    <definedName name="_xlnm.Print_Titles" localSheetId="0">Attendance!$1:$4</definedName>
    <definedName name="_xlnm.Print_Titles" localSheetId="4">Grades!$1:$4</definedName>
  </definedNames>
  <calcPr calcId="191029"/>
</workbook>
</file>

<file path=xl/calcChain.xml><?xml version="1.0" encoding="utf-8"?>
<calcChain xmlns="http://schemas.openxmlformats.org/spreadsheetml/2006/main">
  <c r="H64" i="3" l="1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4" i="12"/>
  <c r="A63" i="12"/>
  <c r="A62" i="12"/>
  <c r="A61" i="12"/>
  <c r="A60" i="12"/>
  <c r="A59" i="12"/>
  <c r="A58" i="12"/>
  <c r="A57" i="12"/>
  <c r="A56" i="12"/>
  <c r="A55" i="12"/>
  <c r="A54" i="12"/>
  <c r="A52" i="12"/>
  <c r="A51" i="12"/>
  <c r="A50" i="12"/>
  <c r="AE66" i="2"/>
  <c r="AC66" i="2"/>
  <c r="AB66" i="2"/>
  <c r="AA66" i="2"/>
  <c r="Y66" i="2"/>
  <c r="W66" i="2"/>
  <c r="U66" i="2"/>
  <c r="S66" i="2"/>
  <c r="Q66" i="2"/>
  <c r="M66" i="2"/>
  <c r="L66" i="2"/>
  <c r="J66" i="2"/>
  <c r="H66" i="2"/>
  <c r="F66" i="2"/>
  <c r="D66" i="2"/>
  <c r="B66" i="2"/>
  <c r="AF64" i="2"/>
  <c r="G64" i="3" s="1"/>
  <c r="T64" i="2"/>
  <c r="A64" i="2"/>
  <c r="AF63" i="2"/>
  <c r="G63" i="3" s="1"/>
  <c r="T63" i="2"/>
  <c r="A63" i="2"/>
  <c r="AF62" i="2"/>
  <c r="G62" i="3" s="1"/>
  <c r="T62" i="2"/>
  <c r="A62" i="2"/>
  <c r="AF61" i="2"/>
  <c r="G61" i="3" s="1"/>
  <c r="T61" i="2"/>
  <c r="A61" i="2"/>
  <c r="AF60" i="2"/>
  <c r="G60" i="3" s="1"/>
  <c r="T60" i="2"/>
  <c r="A60" i="2"/>
  <c r="AF59" i="2"/>
  <c r="G59" i="3" s="1"/>
  <c r="T59" i="2"/>
  <c r="A59" i="2"/>
  <c r="AF58" i="2"/>
  <c r="G58" i="3" s="1"/>
  <c r="T58" i="2"/>
  <c r="A58" i="2"/>
  <c r="AF57" i="2"/>
  <c r="G57" i="3" s="1"/>
  <c r="T57" i="2"/>
  <c r="A57" i="2"/>
  <c r="AF56" i="2"/>
  <c r="G56" i="3" s="1"/>
  <c r="T56" i="2"/>
  <c r="A56" i="2"/>
  <c r="AF55" i="2"/>
  <c r="G55" i="3" s="1"/>
  <c r="T55" i="2"/>
  <c r="A55" i="2"/>
  <c r="AF54" i="2"/>
  <c r="G54" i="3" s="1"/>
  <c r="T54" i="2"/>
  <c r="A54" i="2"/>
  <c r="AF53" i="2"/>
  <c r="G53" i="3" s="1"/>
  <c r="T53" i="2"/>
  <c r="A53" i="2"/>
  <c r="AF52" i="2"/>
  <c r="G52" i="3" s="1"/>
  <c r="T52" i="2"/>
  <c r="A52" i="2"/>
  <c r="AF51" i="2"/>
  <c r="G51" i="3" s="1"/>
  <c r="T51" i="2"/>
  <c r="A51" i="2"/>
  <c r="AF50" i="2"/>
  <c r="G50" i="3" s="1"/>
  <c r="T50" i="2"/>
  <c r="A50" i="2"/>
  <c r="AF49" i="2"/>
  <c r="G49" i="3" s="1"/>
  <c r="T49" i="2"/>
  <c r="A49" i="2"/>
  <c r="AF48" i="2"/>
  <c r="G48" i="3" s="1"/>
  <c r="T48" i="2"/>
  <c r="A48" i="2"/>
  <c r="AF47" i="2"/>
  <c r="G47" i="3" s="1"/>
  <c r="T47" i="2"/>
  <c r="A47" i="2"/>
  <c r="AF46" i="2"/>
  <c r="G46" i="3" s="1"/>
  <c r="T46" i="2"/>
  <c r="A46" i="2"/>
  <c r="AF45" i="2"/>
  <c r="G45" i="3" s="1"/>
  <c r="T45" i="2"/>
  <c r="A45" i="2"/>
  <c r="AF44" i="2"/>
  <c r="G44" i="3" s="1"/>
  <c r="T44" i="2"/>
  <c r="A44" i="2"/>
  <c r="AF43" i="2"/>
  <c r="G43" i="3" s="1"/>
  <c r="T43" i="2"/>
  <c r="A43" i="2"/>
  <c r="AF42" i="2"/>
  <c r="G42" i="3" s="1"/>
  <c r="T42" i="2"/>
  <c r="A42" i="2"/>
  <c r="AF41" i="2"/>
  <c r="G41" i="3" s="1"/>
  <c r="T41" i="2"/>
  <c r="A41" i="2"/>
  <c r="AF40" i="2"/>
  <c r="G40" i="3" s="1"/>
  <c r="T40" i="2"/>
  <c r="A40" i="2"/>
  <c r="AF39" i="2"/>
  <c r="G39" i="3" s="1"/>
  <c r="T39" i="2"/>
  <c r="A39" i="2"/>
  <c r="AF38" i="2"/>
  <c r="G38" i="3" s="1"/>
  <c r="T38" i="2"/>
  <c r="A38" i="2"/>
  <c r="AF37" i="2"/>
  <c r="G37" i="3" s="1"/>
  <c r="T37" i="2"/>
  <c r="A37" i="2"/>
  <c r="AF36" i="2"/>
  <c r="G36" i="3" s="1"/>
  <c r="T36" i="2"/>
  <c r="A36" i="2"/>
  <c r="AF35" i="2"/>
  <c r="G35" i="3" s="1"/>
  <c r="T35" i="2"/>
  <c r="A35" i="2"/>
  <c r="AF34" i="2"/>
  <c r="G34" i="3" s="1"/>
  <c r="T34" i="2"/>
  <c r="A34" i="2"/>
  <c r="AF33" i="2"/>
  <c r="G33" i="3" s="1"/>
  <c r="T33" i="2"/>
  <c r="A33" i="2"/>
  <c r="AF32" i="2"/>
  <c r="G32" i="3" s="1"/>
  <c r="T32" i="2"/>
  <c r="A32" i="2"/>
  <c r="AF31" i="2"/>
  <c r="G31" i="3" s="1"/>
  <c r="T31" i="2"/>
  <c r="A31" i="2"/>
  <c r="AF30" i="2"/>
  <c r="G30" i="3" s="1"/>
  <c r="T30" i="2"/>
  <c r="A30" i="2"/>
  <c r="AF29" i="2"/>
  <c r="G29" i="3" s="1"/>
  <c r="T29" i="2"/>
  <c r="A29" i="2"/>
  <c r="AF28" i="2"/>
  <c r="G28" i="3" s="1"/>
  <c r="T28" i="2"/>
  <c r="A28" i="2"/>
  <c r="AF27" i="2"/>
  <c r="G27" i="3" s="1"/>
  <c r="T27" i="2"/>
  <c r="A27" i="2"/>
  <c r="AF26" i="2"/>
  <c r="G26" i="3" s="1"/>
  <c r="T26" i="2"/>
  <c r="A26" i="2"/>
  <c r="AF25" i="2"/>
  <c r="G25" i="3" s="1"/>
  <c r="T25" i="2"/>
  <c r="A25" i="2"/>
  <c r="AF24" i="2"/>
  <c r="G24" i="3" s="1"/>
  <c r="T24" i="2"/>
  <c r="A24" i="2"/>
  <c r="AF23" i="2"/>
  <c r="G23" i="3" s="1"/>
  <c r="T23" i="2"/>
  <c r="A23" i="2"/>
  <c r="AF22" i="2"/>
  <c r="G22" i="3" s="1"/>
  <c r="T22" i="2"/>
  <c r="A22" i="2"/>
  <c r="AF21" i="2"/>
  <c r="G21" i="3" s="1"/>
  <c r="T21" i="2"/>
  <c r="A21" i="2"/>
  <c r="AF20" i="2"/>
  <c r="G20" i="3" s="1"/>
  <c r="T20" i="2"/>
  <c r="A20" i="2"/>
  <c r="AF19" i="2"/>
  <c r="G19" i="3" s="1"/>
  <c r="T19" i="2"/>
  <c r="A19" i="2"/>
  <c r="AF18" i="2"/>
  <c r="G18" i="3" s="1"/>
  <c r="T18" i="2"/>
  <c r="A18" i="2"/>
  <c r="AF17" i="2"/>
  <c r="G17" i="3" s="1"/>
  <c r="T17" i="2"/>
  <c r="A17" i="2"/>
  <c r="AF16" i="2"/>
  <c r="G16" i="3" s="1"/>
  <c r="T16" i="2"/>
  <c r="A16" i="2"/>
  <c r="AF15" i="2"/>
  <c r="G15" i="3" s="1"/>
  <c r="T15" i="2"/>
  <c r="A15" i="2"/>
  <c r="AF14" i="2"/>
  <c r="G14" i="3" s="1"/>
  <c r="T14" i="2"/>
  <c r="A14" i="2"/>
  <c r="AF13" i="2"/>
  <c r="G13" i="3" s="1"/>
  <c r="T13" i="2"/>
  <c r="A13" i="2"/>
  <c r="AF12" i="2"/>
  <c r="G12" i="3" s="1"/>
  <c r="T12" i="2"/>
  <c r="A12" i="2"/>
  <c r="AF11" i="2"/>
  <c r="G11" i="3" s="1"/>
  <c r="T11" i="2"/>
  <c r="A11" i="2"/>
  <c r="AF10" i="2"/>
  <c r="G10" i="3" s="1"/>
  <c r="T10" i="2"/>
  <c r="A10" i="2"/>
  <c r="AF9" i="2"/>
  <c r="G9" i="3" s="1"/>
  <c r="T9" i="2"/>
  <c r="A9" i="2"/>
  <c r="AF8" i="2"/>
  <c r="G8" i="3" s="1"/>
  <c r="T8" i="2"/>
  <c r="A8" i="2"/>
  <c r="AF7" i="2"/>
  <c r="G7" i="3" s="1"/>
  <c r="T7" i="2"/>
  <c r="A7" i="2"/>
  <c r="AF6" i="2"/>
  <c r="T6" i="2"/>
  <c r="A6" i="2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E54" i="1"/>
  <c r="B54" i="10" s="1"/>
  <c r="E53" i="1"/>
  <c r="B53" i="10" s="1"/>
  <c r="E52" i="1"/>
  <c r="B52" i="10" s="1"/>
  <c r="E51" i="1"/>
  <c r="B51" i="10" s="1"/>
  <c r="E50" i="1"/>
  <c r="B50" i="10" s="1"/>
  <c r="E49" i="1"/>
  <c r="B49" i="10" s="1"/>
  <c r="E48" i="1"/>
  <c r="B48" i="10" s="1"/>
  <c r="E47" i="1"/>
  <c r="B47" i="10" s="1"/>
  <c r="E46" i="1"/>
  <c r="B46" i="10" s="1"/>
  <c r="E45" i="1"/>
  <c r="B45" i="10" s="1"/>
  <c r="E44" i="1"/>
  <c r="B44" i="10" s="1"/>
  <c r="E43" i="1"/>
  <c r="B43" i="10" s="1"/>
  <c r="E42" i="1"/>
  <c r="B42" i="10" s="1"/>
  <c r="A1" i="3"/>
  <c r="AF5" i="2"/>
  <c r="E5" i="1"/>
  <c r="E62" i="1"/>
  <c r="B62" i="10" s="1"/>
  <c r="E61" i="1"/>
  <c r="B61" i="10" s="1"/>
  <c r="E60" i="1"/>
  <c r="B60" i="10" s="1"/>
  <c r="E59" i="1"/>
  <c r="B59" i="10" s="1"/>
  <c r="E58" i="1"/>
  <c r="B58" i="10" s="1"/>
  <c r="E57" i="1"/>
  <c r="B57" i="10" s="1"/>
  <c r="E56" i="1"/>
  <c r="B56" i="10" s="1"/>
  <c r="E55" i="1"/>
  <c r="B55" i="10" s="1"/>
  <c r="E41" i="1"/>
  <c r="B41" i="10" s="1"/>
  <c r="E40" i="1"/>
  <c r="B40" i="10" s="1"/>
  <c r="E39" i="1"/>
  <c r="B39" i="10" s="1"/>
  <c r="E38" i="1"/>
  <c r="B38" i="10" s="1"/>
  <c r="E37" i="1"/>
  <c r="B37" i="10" s="1"/>
  <c r="E36" i="1"/>
  <c r="B36" i="10" s="1"/>
  <c r="E35" i="1"/>
  <c r="B35" i="10" s="1"/>
  <c r="E34" i="1"/>
  <c r="B34" i="10" s="1"/>
  <c r="E33" i="1"/>
  <c r="B33" i="10" s="1"/>
  <c r="E32" i="1"/>
  <c r="B32" i="10" s="1"/>
  <c r="E31" i="1"/>
  <c r="B31" i="10" s="1"/>
  <c r="E30" i="1"/>
  <c r="B30" i="10" s="1"/>
  <c r="E29" i="1"/>
  <c r="B29" i="10" s="1"/>
  <c r="E28" i="1"/>
  <c r="B28" i="10" s="1"/>
  <c r="E27" i="1"/>
  <c r="B27" i="10" s="1"/>
  <c r="E26" i="1"/>
  <c r="B26" i="10" s="1"/>
  <c r="E25" i="1"/>
  <c r="B25" i="10" s="1"/>
  <c r="E24" i="1"/>
  <c r="B24" i="10" s="1"/>
  <c r="E23" i="1"/>
  <c r="B23" i="10" s="1"/>
  <c r="E22" i="1"/>
  <c r="B22" i="10" s="1"/>
  <c r="E21" i="1"/>
  <c r="B21" i="10" s="1"/>
  <c r="E20" i="1"/>
  <c r="B20" i="10" s="1"/>
  <c r="E19" i="1"/>
  <c r="B19" i="10" s="1"/>
  <c r="E18" i="1"/>
  <c r="B18" i="10" s="1"/>
  <c r="E17" i="1"/>
  <c r="B17" i="10" s="1"/>
  <c r="E16" i="1"/>
  <c r="B16" i="10" s="1"/>
  <c r="E15" i="1"/>
  <c r="B15" i="10" s="1"/>
  <c r="E14" i="1"/>
  <c r="B14" i="10" s="1"/>
  <c r="E13" i="1"/>
  <c r="B13" i="10" s="1"/>
  <c r="E12" i="1"/>
  <c r="B12" i="10" s="1"/>
  <c r="E11" i="1"/>
  <c r="B11" i="10" s="1"/>
  <c r="E10" i="1"/>
  <c r="B10" i="10" s="1"/>
  <c r="E9" i="1"/>
  <c r="B9" i="10" s="1"/>
  <c r="E8" i="1"/>
  <c r="B8" i="10" s="1"/>
  <c r="E7" i="1"/>
  <c r="B7" i="10" s="1"/>
  <c r="E6" i="1"/>
  <c r="B6" i="10" s="1"/>
  <c r="C4" i="10"/>
  <c r="A66" i="1"/>
  <c r="A53" i="12" s="1"/>
  <c r="AF66" i="2" l="1"/>
  <c r="C4" i="2"/>
  <c r="C4" i="1"/>
  <c r="C64" i="2" l="1"/>
  <c r="C62" i="2"/>
  <c r="C60" i="2"/>
  <c r="C58" i="2"/>
  <c r="C56" i="2"/>
  <c r="C54" i="2"/>
  <c r="C52" i="2"/>
  <c r="C50" i="2"/>
  <c r="C63" i="2"/>
  <c r="C61" i="2"/>
  <c r="C59" i="2"/>
  <c r="C57" i="2"/>
  <c r="C55" i="2"/>
  <c r="C53" i="2"/>
  <c r="C51" i="2"/>
  <c r="C49" i="2"/>
  <c r="C47" i="2"/>
  <c r="C45" i="2"/>
  <c r="C40" i="2"/>
  <c r="C39" i="2"/>
  <c r="C32" i="2"/>
  <c r="C31" i="2"/>
  <c r="C24" i="2"/>
  <c r="C22" i="2"/>
  <c r="C20" i="2"/>
  <c r="C18" i="2"/>
  <c r="C16" i="2"/>
  <c r="C14" i="2"/>
  <c r="C48" i="2"/>
  <c r="C42" i="2"/>
  <c r="C41" i="2"/>
  <c r="C34" i="2"/>
  <c r="C33" i="2"/>
  <c r="C26" i="2"/>
  <c r="C46" i="2"/>
  <c r="C44" i="2"/>
  <c r="C43" i="2"/>
  <c r="C36" i="2"/>
  <c r="C35" i="2"/>
  <c r="C28" i="2"/>
  <c r="C27" i="2"/>
  <c r="C25" i="2"/>
  <c r="C23" i="2"/>
  <c r="C21" i="2"/>
  <c r="C19" i="2"/>
  <c r="C17" i="2"/>
  <c r="C15" i="2"/>
  <c r="C13" i="2"/>
  <c r="C11" i="2"/>
  <c r="C9" i="2"/>
  <c r="C38" i="2"/>
  <c r="C37" i="2"/>
  <c r="C30" i="2"/>
  <c r="C29" i="2"/>
  <c r="C12" i="2"/>
  <c r="C6" i="2"/>
  <c r="C10" i="2"/>
  <c r="C8" i="2"/>
  <c r="C7" i="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2" i="12"/>
  <c r="A1" i="12"/>
  <c r="N4" i="2"/>
  <c r="AD4" i="2"/>
  <c r="AD5" i="2" s="1"/>
  <c r="Z4" i="2"/>
  <c r="X4" i="2"/>
  <c r="X5" i="2" s="1"/>
  <c r="V4" i="2"/>
  <c r="V5" i="2" s="1"/>
  <c r="R4" i="2"/>
  <c r="R5" i="2" s="1"/>
  <c r="K4" i="2"/>
  <c r="I4" i="2"/>
  <c r="G4" i="2"/>
  <c r="G5" i="2" s="1"/>
  <c r="E4" i="2"/>
  <c r="T5" i="2"/>
  <c r="T66" i="2" s="1"/>
  <c r="A6" i="3"/>
  <c r="A5" i="3"/>
  <c r="D2" i="2"/>
  <c r="F2" i="2" s="1"/>
  <c r="H2" i="2" s="1"/>
  <c r="J2" i="2" s="1"/>
  <c r="L2" i="2" s="1"/>
  <c r="Q2" i="2" s="1"/>
  <c r="S2" i="2" s="1"/>
  <c r="U2" i="2" s="1"/>
  <c r="W2" i="2" s="1"/>
  <c r="Y2" i="2" s="1"/>
  <c r="AA2" i="2" s="1"/>
  <c r="AC2" i="2" s="1"/>
  <c r="AE2" i="2" s="1"/>
  <c r="A1" i="2"/>
  <c r="E64" i="1"/>
  <c r="B64" i="10" s="1"/>
  <c r="E63" i="1"/>
  <c r="B63" i="10" s="1"/>
  <c r="H4" i="1"/>
  <c r="J4" i="1" s="1"/>
  <c r="G4" i="1"/>
  <c r="G3" i="1" s="1"/>
  <c r="F3" i="1"/>
  <c r="G63" i="2" l="1"/>
  <c r="G61" i="2"/>
  <c r="G59" i="2"/>
  <c r="G57" i="2"/>
  <c r="G55" i="2"/>
  <c r="G53" i="2"/>
  <c r="G51" i="2"/>
  <c r="G49" i="2"/>
  <c r="G64" i="2"/>
  <c r="G62" i="2"/>
  <c r="G60" i="2"/>
  <c r="G58" i="2"/>
  <c r="G56" i="2"/>
  <c r="G54" i="2"/>
  <c r="G52" i="2"/>
  <c r="G50" i="2"/>
  <c r="G48" i="2"/>
  <c r="G46" i="2"/>
  <c r="G43" i="2"/>
  <c r="G42" i="2"/>
  <c r="G35" i="2"/>
  <c r="G34" i="2"/>
  <c r="G27" i="2"/>
  <c r="G26" i="2"/>
  <c r="G25" i="2"/>
  <c r="G23" i="2"/>
  <c r="G21" i="2"/>
  <c r="G19" i="2"/>
  <c r="G17" i="2"/>
  <c r="G15" i="2"/>
  <c r="G13" i="2"/>
  <c r="G47" i="2"/>
  <c r="G44" i="2"/>
  <c r="G37" i="2"/>
  <c r="G36" i="2"/>
  <c r="G29" i="2"/>
  <c r="G28" i="2"/>
  <c r="G45" i="2"/>
  <c r="G39" i="2"/>
  <c r="G38" i="2"/>
  <c r="G31" i="2"/>
  <c r="G30" i="2"/>
  <c r="G24" i="2"/>
  <c r="G22" i="2"/>
  <c r="G20" i="2"/>
  <c r="G18" i="2"/>
  <c r="G16" i="2"/>
  <c r="G14" i="2"/>
  <c r="G12" i="2"/>
  <c r="G10" i="2"/>
  <c r="G41" i="2"/>
  <c r="G40" i="2"/>
  <c r="G33" i="2"/>
  <c r="G32" i="2"/>
  <c r="G11" i="2"/>
  <c r="G8" i="2"/>
  <c r="G9" i="2"/>
  <c r="G7" i="2"/>
  <c r="G6" i="2"/>
  <c r="V64" i="2"/>
  <c r="V62" i="2"/>
  <c r="V60" i="2"/>
  <c r="V58" i="2"/>
  <c r="V56" i="2"/>
  <c r="V54" i="2"/>
  <c r="V52" i="2"/>
  <c r="V50" i="2"/>
  <c r="V63" i="2"/>
  <c r="V61" i="2"/>
  <c r="V59" i="2"/>
  <c r="V57" i="2"/>
  <c r="V55" i="2"/>
  <c r="V53" i="2"/>
  <c r="V51" i="2"/>
  <c r="V49" i="2"/>
  <c r="V47" i="2"/>
  <c r="V45" i="2"/>
  <c r="V44" i="2"/>
  <c r="V37" i="2"/>
  <c r="V36" i="2"/>
  <c r="V29" i="2"/>
  <c r="V28" i="2"/>
  <c r="V24" i="2"/>
  <c r="V22" i="2"/>
  <c r="V20" i="2"/>
  <c r="V18" i="2"/>
  <c r="V16" i="2"/>
  <c r="V14" i="2"/>
  <c r="V12" i="2"/>
  <c r="V48" i="2"/>
  <c r="V39" i="2"/>
  <c r="V38" i="2"/>
  <c r="V31" i="2"/>
  <c r="V30" i="2"/>
  <c r="V46" i="2"/>
  <c r="V41" i="2"/>
  <c r="V40" i="2"/>
  <c r="V33" i="2"/>
  <c r="V32" i="2"/>
  <c r="V25" i="2"/>
  <c r="V23" i="2"/>
  <c r="V21" i="2"/>
  <c r="V19" i="2"/>
  <c r="V17" i="2"/>
  <c r="V15" i="2"/>
  <c r="V13" i="2"/>
  <c r="V11" i="2"/>
  <c r="V9" i="2"/>
  <c r="V43" i="2"/>
  <c r="V42" i="2"/>
  <c r="V35" i="2"/>
  <c r="V34" i="2"/>
  <c r="V27" i="2"/>
  <c r="V26" i="2"/>
  <c r="V10" i="2"/>
  <c r="V7" i="2"/>
  <c r="V6" i="2"/>
  <c r="V8" i="2"/>
  <c r="N63" i="2"/>
  <c r="C63" i="3" s="1"/>
  <c r="N61" i="2"/>
  <c r="C61" i="3" s="1"/>
  <c r="N59" i="2"/>
  <c r="C59" i="3" s="1"/>
  <c r="N57" i="2"/>
  <c r="C57" i="3" s="1"/>
  <c r="N55" i="2"/>
  <c r="C55" i="3" s="1"/>
  <c r="N53" i="2"/>
  <c r="C53" i="3" s="1"/>
  <c r="N51" i="2"/>
  <c r="C51" i="3" s="1"/>
  <c r="N64" i="2"/>
  <c r="C64" i="3" s="1"/>
  <c r="N62" i="2"/>
  <c r="C62" i="3" s="1"/>
  <c r="N60" i="2"/>
  <c r="C60" i="3" s="1"/>
  <c r="N58" i="2"/>
  <c r="C58" i="3" s="1"/>
  <c r="N56" i="2"/>
  <c r="C56" i="3" s="1"/>
  <c r="N54" i="2"/>
  <c r="C54" i="3" s="1"/>
  <c r="N52" i="2"/>
  <c r="C52" i="3" s="1"/>
  <c r="N50" i="2"/>
  <c r="C50" i="3" s="1"/>
  <c r="N48" i="2"/>
  <c r="C48" i="3" s="1"/>
  <c r="N46" i="2"/>
  <c r="C46" i="3" s="1"/>
  <c r="N44" i="2"/>
  <c r="C44" i="3" s="1"/>
  <c r="N42" i="2"/>
  <c r="C42" i="3" s="1"/>
  <c r="N40" i="2"/>
  <c r="C40" i="3" s="1"/>
  <c r="N38" i="2"/>
  <c r="C38" i="3" s="1"/>
  <c r="N36" i="2"/>
  <c r="C36" i="3" s="1"/>
  <c r="N34" i="2"/>
  <c r="C34" i="3" s="1"/>
  <c r="N32" i="2"/>
  <c r="C32" i="3" s="1"/>
  <c r="N30" i="2"/>
  <c r="C30" i="3" s="1"/>
  <c r="N28" i="2"/>
  <c r="C28" i="3" s="1"/>
  <c r="N26" i="2"/>
  <c r="C26" i="3" s="1"/>
  <c r="N49" i="2"/>
  <c r="C49" i="3" s="1"/>
  <c r="N47" i="2"/>
  <c r="C47" i="3" s="1"/>
  <c r="N39" i="2"/>
  <c r="C39" i="3" s="1"/>
  <c r="N31" i="2"/>
  <c r="C31" i="3" s="1"/>
  <c r="N45" i="2"/>
  <c r="C45" i="3" s="1"/>
  <c r="N41" i="2"/>
  <c r="C41" i="3" s="1"/>
  <c r="N33" i="2"/>
  <c r="C33" i="3" s="1"/>
  <c r="N25" i="2"/>
  <c r="C25" i="3" s="1"/>
  <c r="N23" i="2"/>
  <c r="C23" i="3" s="1"/>
  <c r="N21" i="2"/>
  <c r="C21" i="3" s="1"/>
  <c r="N19" i="2"/>
  <c r="C19" i="3" s="1"/>
  <c r="N17" i="2"/>
  <c r="C17" i="3" s="1"/>
  <c r="N15" i="2"/>
  <c r="C15" i="3" s="1"/>
  <c r="N43" i="2"/>
  <c r="C43" i="3" s="1"/>
  <c r="N35" i="2"/>
  <c r="C35" i="3" s="1"/>
  <c r="N27" i="2"/>
  <c r="C27" i="3" s="1"/>
  <c r="N37" i="2"/>
  <c r="C37" i="3" s="1"/>
  <c r="N29" i="2"/>
  <c r="C29" i="3" s="1"/>
  <c r="N24" i="2"/>
  <c r="C24" i="3" s="1"/>
  <c r="N22" i="2"/>
  <c r="C22" i="3" s="1"/>
  <c r="N20" i="2"/>
  <c r="C20" i="3" s="1"/>
  <c r="N18" i="2"/>
  <c r="C18" i="3" s="1"/>
  <c r="N16" i="2"/>
  <c r="C16" i="3" s="1"/>
  <c r="N14" i="2"/>
  <c r="C14" i="3" s="1"/>
  <c r="N12" i="2"/>
  <c r="C12" i="3" s="1"/>
  <c r="N10" i="2"/>
  <c r="C10" i="3" s="1"/>
  <c r="N8" i="2"/>
  <c r="C8" i="3" s="1"/>
  <c r="N6" i="2"/>
  <c r="N13" i="2"/>
  <c r="C13" i="3" s="1"/>
  <c r="N9" i="2"/>
  <c r="C9" i="3" s="1"/>
  <c r="N7" i="2"/>
  <c r="C7" i="3" s="1"/>
  <c r="N11" i="2"/>
  <c r="C11" i="3" s="1"/>
  <c r="I64" i="2"/>
  <c r="I62" i="2"/>
  <c r="I60" i="2"/>
  <c r="I58" i="2"/>
  <c r="I56" i="2"/>
  <c r="I54" i="2"/>
  <c r="I52" i="2"/>
  <c r="I50" i="2"/>
  <c r="I63" i="2"/>
  <c r="I61" i="2"/>
  <c r="I59" i="2"/>
  <c r="I57" i="2"/>
  <c r="I55" i="2"/>
  <c r="I53" i="2"/>
  <c r="I51" i="2"/>
  <c r="I49" i="2"/>
  <c r="I47" i="2"/>
  <c r="I45" i="2"/>
  <c r="I43" i="2"/>
  <c r="I41" i="2"/>
  <c r="I39" i="2"/>
  <c r="I37" i="2"/>
  <c r="I35" i="2"/>
  <c r="I33" i="2"/>
  <c r="I31" i="2"/>
  <c r="I29" i="2"/>
  <c r="I27" i="2"/>
  <c r="I48" i="2"/>
  <c r="I44" i="2"/>
  <c r="I36" i="2"/>
  <c r="I28" i="2"/>
  <c r="I46" i="2"/>
  <c r="I38" i="2"/>
  <c r="I30" i="2"/>
  <c r="I24" i="2"/>
  <c r="I22" i="2"/>
  <c r="I20" i="2"/>
  <c r="I18" i="2"/>
  <c r="I16" i="2"/>
  <c r="I14" i="2"/>
  <c r="I40" i="2"/>
  <c r="I32" i="2"/>
  <c r="I42" i="2"/>
  <c r="I34" i="2"/>
  <c r="I26" i="2"/>
  <c r="I25" i="2"/>
  <c r="I23" i="2"/>
  <c r="I21" i="2"/>
  <c r="I19" i="2"/>
  <c r="I17" i="2"/>
  <c r="I15" i="2"/>
  <c r="I13" i="2"/>
  <c r="I11" i="2"/>
  <c r="I9" i="2"/>
  <c r="I7" i="2"/>
  <c r="I10" i="2"/>
  <c r="I6" i="2"/>
  <c r="I12" i="2"/>
  <c r="I8" i="2"/>
  <c r="X63" i="2"/>
  <c r="X61" i="2"/>
  <c r="X59" i="2"/>
  <c r="X57" i="2"/>
  <c r="X55" i="2"/>
  <c r="X53" i="2"/>
  <c r="X51" i="2"/>
  <c r="X64" i="2"/>
  <c r="X62" i="2"/>
  <c r="X60" i="2"/>
  <c r="X58" i="2"/>
  <c r="X56" i="2"/>
  <c r="X54" i="2"/>
  <c r="X52" i="2"/>
  <c r="X50" i="2"/>
  <c r="X48" i="2"/>
  <c r="X46" i="2"/>
  <c r="X44" i="2"/>
  <c r="X42" i="2"/>
  <c r="X40" i="2"/>
  <c r="X38" i="2"/>
  <c r="X36" i="2"/>
  <c r="X34" i="2"/>
  <c r="X32" i="2"/>
  <c r="X30" i="2"/>
  <c r="X28" i="2"/>
  <c r="X26" i="2"/>
  <c r="X39" i="2"/>
  <c r="X31" i="2"/>
  <c r="X47" i="2"/>
  <c r="X41" i="2"/>
  <c r="X33" i="2"/>
  <c r="X25" i="2"/>
  <c r="X23" i="2"/>
  <c r="X21" i="2"/>
  <c r="X19" i="2"/>
  <c r="X17" i="2"/>
  <c r="X15" i="2"/>
  <c r="X49" i="2"/>
  <c r="X45" i="2"/>
  <c r="X43" i="2"/>
  <c r="X35" i="2"/>
  <c r="X27" i="2"/>
  <c r="X37" i="2"/>
  <c r="X29" i="2"/>
  <c r="X24" i="2"/>
  <c r="X22" i="2"/>
  <c r="X20" i="2"/>
  <c r="X18" i="2"/>
  <c r="X16" i="2"/>
  <c r="X14" i="2"/>
  <c r="X12" i="2"/>
  <c r="X10" i="2"/>
  <c r="X8" i="2"/>
  <c r="X6" i="2"/>
  <c r="X11" i="2"/>
  <c r="X9" i="2"/>
  <c r="X7" i="2"/>
  <c r="X13" i="2"/>
  <c r="K64" i="2"/>
  <c r="K62" i="2"/>
  <c r="K60" i="2"/>
  <c r="K58" i="2"/>
  <c r="K56" i="2"/>
  <c r="K54" i="2"/>
  <c r="B54" i="3" s="1"/>
  <c r="K52" i="2"/>
  <c r="K50" i="2"/>
  <c r="K63" i="2"/>
  <c r="K61" i="2"/>
  <c r="K59" i="2"/>
  <c r="K57" i="2"/>
  <c r="K55" i="2"/>
  <c r="K53" i="2"/>
  <c r="K51" i="2"/>
  <c r="K49" i="2"/>
  <c r="K47" i="2"/>
  <c r="K45" i="2"/>
  <c r="K46" i="2"/>
  <c r="K38" i="2"/>
  <c r="K37" i="2"/>
  <c r="K30" i="2"/>
  <c r="K29" i="2"/>
  <c r="K24" i="2"/>
  <c r="K22" i="2"/>
  <c r="K20" i="2"/>
  <c r="K18" i="2"/>
  <c r="K16" i="2"/>
  <c r="K14" i="2"/>
  <c r="K40" i="2"/>
  <c r="K39" i="2"/>
  <c r="K32" i="2"/>
  <c r="K31" i="2"/>
  <c r="K42" i="2"/>
  <c r="K41" i="2"/>
  <c r="K34" i="2"/>
  <c r="K33" i="2"/>
  <c r="K26" i="2"/>
  <c r="K25" i="2"/>
  <c r="K23" i="2"/>
  <c r="K21" i="2"/>
  <c r="K19" i="2"/>
  <c r="K17" i="2"/>
  <c r="K15" i="2"/>
  <c r="K13" i="2"/>
  <c r="K11" i="2"/>
  <c r="K9" i="2"/>
  <c r="K48" i="2"/>
  <c r="K44" i="2"/>
  <c r="K43" i="2"/>
  <c r="K36" i="2"/>
  <c r="K35" i="2"/>
  <c r="K28" i="2"/>
  <c r="K27" i="2"/>
  <c r="K6" i="2"/>
  <c r="K12" i="2"/>
  <c r="K8" i="2"/>
  <c r="K7" i="2"/>
  <c r="K10" i="2"/>
  <c r="Z63" i="2"/>
  <c r="Z61" i="2"/>
  <c r="Z59" i="2"/>
  <c r="Z57" i="2"/>
  <c r="Z55" i="2"/>
  <c r="Z53" i="2"/>
  <c r="Z51" i="2"/>
  <c r="Z49" i="2"/>
  <c r="Z64" i="2"/>
  <c r="Z62" i="2"/>
  <c r="Z60" i="2"/>
  <c r="Z58" i="2"/>
  <c r="Z56" i="2"/>
  <c r="Z54" i="2"/>
  <c r="Z52" i="2"/>
  <c r="Z50" i="2"/>
  <c r="Z48" i="2"/>
  <c r="Z46" i="2"/>
  <c r="Z47" i="2"/>
  <c r="Z41" i="2"/>
  <c r="Z38" i="2"/>
  <c r="Z33" i="2"/>
  <c r="Z30" i="2"/>
  <c r="Z25" i="2"/>
  <c r="Z23" i="2"/>
  <c r="Z21" i="2"/>
  <c r="Z19" i="2"/>
  <c r="Z17" i="2"/>
  <c r="Z15" i="2"/>
  <c r="Z13" i="2"/>
  <c r="Z45" i="2"/>
  <c r="Z43" i="2"/>
  <c r="Z40" i="2"/>
  <c r="Z35" i="2"/>
  <c r="Z32" i="2"/>
  <c r="Z27" i="2"/>
  <c r="Z42" i="2"/>
  <c r="Z37" i="2"/>
  <c r="Z34" i="2"/>
  <c r="Z29" i="2"/>
  <c r="Z26" i="2"/>
  <c r="Z24" i="2"/>
  <c r="Z22" i="2"/>
  <c r="Z20" i="2"/>
  <c r="Z18" i="2"/>
  <c r="Z16" i="2"/>
  <c r="Z14" i="2"/>
  <c r="Z12" i="2"/>
  <c r="Z10" i="2"/>
  <c r="Z44" i="2"/>
  <c r="Z39" i="2"/>
  <c r="Z36" i="2"/>
  <c r="Z31" i="2"/>
  <c r="Z28" i="2"/>
  <c r="Z9" i="2"/>
  <c r="Z7" i="2"/>
  <c r="Z6" i="2"/>
  <c r="Z8" i="2"/>
  <c r="Z11" i="2"/>
  <c r="E63" i="2"/>
  <c r="E61" i="2"/>
  <c r="E59" i="2"/>
  <c r="E57" i="2"/>
  <c r="E55" i="2"/>
  <c r="E53" i="2"/>
  <c r="E51" i="2"/>
  <c r="E64" i="2"/>
  <c r="O64" i="2" s="1"/>
  <c r="E62" i="2"/>
  <c r="B62" i="3" s="1"/>
  <c r="E60" i="2"/>
  <c r="E58" i="2"/>
  <c r="O58" i="2" s="1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41" i="2"/>
  <c r="E33" i="2"/>
  <c r="E49" i="2"/>
  <c r="E43" i="2"/>
  <c r="E35" i="2"/>
  <c r="E27" i="2"/>
  <c r="E25" i="2"/>
  <c r="E23" i="2"/>
  <c r="E21" i="2"/>
  <c r="E19" i="2"/>
  <c r="E17" i="2"/>
  <c r="E15" i="2"/>
  <c r="B15" i="3" s="1"/>
  <c r="E47" i="2"/>
  <c r="B47" i="3" s="1"/>
  <c r="E37" i="2"/>
  <c r="E29" i="2"/>
  <c r="E45" i="2"/>
  <c r="B45" i="3" s="1"/>
  <c r="E39" i="2"/>
  <c r="E31" i="2"/>
  <c r="B31" i="3" s="1"/>
  <c r="E24" i="2"/>
  <c r="E22" i="2"/>
  <c r="E20" i="2"/>
  <c r="E18" i="2"/>
  <c r="E16" i="2"/>
  <c r="E14" i="2"/>
  <c r="E12" i="2"/>
  <c r="E10" i="2"/>
  <c r="E8" i="2"/>
  <c r="E6" i="2"/>
  <c r="E7" i="2"/>
  <c r="B7" i="3" s="1"/>
  <c r="E13" i="2"/>
  <c r="E11" i="2"/>
  <c r="E9" i="2"/>
  <c r="B9" i="3" s="1"/>
  <c r="R63" i="2"/>
  <c r="R61" i="2"/>
  <c r="R59" i="2"/>
  <c r="R57" i="2"/>
  <c r="R55" i="2"/>
  <c r="R53" i="2"/>
  <c r="R51" i="2"/>
  <c r="R49" i="2"/>
  <c r="R64" i="2"/>
  <c r="R62" i="2"/>
  <c r="R60" i="2"/>
  <c r="R58" i="2"/>
  <c r="R56" i="2"/>
  <c r="R54" i="2"/>
  <c r="R52" i="2"/>
  <c r="R50" i="2"/>
  <c r="R48" i="2"/>
  <c r="R46" i="2"/>
  <c r="R45" i="2"/>
  <c r="R41" i="2"/>
  <c r="R40" i="2"/>
  <c r="R33" i="2"/>
  <c r="R32" i="2"/>
  <c r="R25" i="2"/>
  <c r="R23" i="2"/>
  <c r="R21" i="2"/>
  <c r="R19" i="2"/>
  <c r="R17" i="2"/>
  <c r="R15" i="2"/>
  <c r="R13" i="2"/>
  <c r="R43" i="2"/>
  <c r="R42" i="2"/>
  <c r="R35" i="2"/>
  <c r="R34" i="2"/>
  <c r="R27" i="2"/>
  <c r="R26" i="2"/>
  <c r="F26" i="3" s="1"/>
  <c r="R44" i="2"/>
  <c r="R37" i="2"/>
  <c r="R36" i="2"/>
  <c r="R29" i="2"/>
  <c r="R28" i="2"/>
  <c r="R24" i="2"/>
  <c r="R22" i="2"/>
  <c r="R20" i="2"/>
  <c r="R18" i="2"/>
  <c r="R16" i="2"/>
  <c r="R14" i="2"/>
  <c r="R12" i="2"/>
  <c r="R10" i="2"/>
  <c r="R47" i="2"/>
  <c r="R39" i="2"/>
  <c r="R38" i="2"/>
  <c r="R31" i="2"/>
  <c r="R30" i="2"/>
  <c r="R7" i="2"/>
  <c r="R6" i="2"/>
  <c r="R8" i="2"/>
  <c r="R11" i="2"/>
  <c r="R9" i="2"/>
  <c r="AD64" i="2"/>
  <c r="AD62" i="2"/>
  <c r="AD60" i="2"/>
  <c r="AD58" i="2"/>
  <c r="AD56" i="2"/>
  <c r="AD54" i="2"/>
  <c r="AD52" i="2"/>
  <c r="AD50" i="2"/>
  <c r="AD63" i="2"/>
  <c r="AD61" i="2"/>
  <c r="AD59" i="2"/>
  <c r="AD57" i="2"/>
  <c r="AD55" i="2"/>
  <c r="AD53" i="2"/>
  <c r="AD51" i="2"/>
  <c r="AD49" i="2"/>
  <c r="AD47" i="2"/>
  <c r="AD45" i="2"/>
  <c r="AD43" i="2"/>
  <c r="AD41" i="2"/>
  <c r="AD39" i="2"/>
  <c r="AD37" i="2"/>
  <c r="AD35" i="2"/>
  <c r="AD33" i="2"/>
  <c r="AD31" i="2"/>
  <c r="AD29" i="2"/>
  <c r="AD27" i="2"/>
  <c r="AD25" i="2"/>
  <c r="AD48" i="2"/>
  <c r="AD40" i="2"/>
  <c r="AD32" i="2"/>
  <c r="AD46" i="2"/>
  <c r="AD42" i="2"/>
  <c r="AD34" i="2"/>
  <c r="AD26" i="2"/>
  <c r="AD24" i="2"/>
  <c r="AD22" i="2"/>
  <c r="AD20" i="2"/>
  <c r="AD18" i="2"/>
  <c r="AD16" i="2"/>
  <c r="AD14" i="2"/>
  <c r="AD44" i="2"/>
  <c r="AD36" i="2"/>
  <c r="AD28" i="2"/>
  <c r="AD38" i="2"/>
  <c r="AD30" i="2"/>
  <c r="AD23" i="2"/>
  <c r="AD21" i="2"/>
  <c r="AD19" i="2"/>
  <c r="AD17" i="2"/>
  <c r="AD15" i="2"/>
  <c r="AD13" i="2"/>
  <c r="AD11" i="2"/>
  <c r="AD9" i="2"/>
  <c r="AD7" i="2"/>
  <c r="AD12" i="2"/>
  <c r="AD10" i="2"/>
  <c r="AD6" i="2"/>
  <c r="AD8" i="2"/>
  <c r="B43" i="3"/>
  <c r="B33" i="3"/>
  <c r="Z5" i="2"/>
  <c r="O4" i="2"/>
  <c r="N5" i="2"/>
  <c r="I5" i="2"/>
  <c r="K5" i="2"/>
  <c r="C5" i="2"/>
  <c r="C66" i="2" s="1"/>
  <c r="B4" i="3"/>
  <c r="E5" i="2"/>
  <c r="F4" i="3"/>
  <c r="F5" i="3"/>
  <c r="L4" i="1"/>
  <c r="L3" i="1" s="1"/>
  <c r="J3" i="1"/>
  <c r="I4" i="1"/>
  <c r="H3" i="1"/>
  <c r="B22" i="3" l="1"/>
  <c r="F41" i="3"/>
  <c r="B32" i="3"/>
  <c r="F57" i="3"/>
  <c r="F50" i="3"/>
  <c r="B26" i="3"/>
  <c r="B29" i="3"/>
  <c r="B28" i="3"/>
  <c r="B11" i="3"/>
  <c r="B27" i="3"/>
  <c r="F20" i="3"/>
  <c r="B34" i="3"/>
  <c r="O51" i="2"/>
  <c r="P51" i="2" s="1"/>
  <c r="D51" i="3" s="1"/>
  <c r="E51" i="3" s="1"/>
  <c r="O50" i="2"/>
  <c r="P50" i="2" s="1"/>
  <c r="D50" i="3" s="1"/>
  <c r="E50" i="3" s="1"/>
  <c r="I66" i="2"/>
  <c r="F58" i="3"/>
  <c r="B8" i="3"/>
  <c r="B30" i="3"/>
  <c r="F12" i="3"/>
  <c r="F17" i="3"/>
  <c r="R66" i="2"/>
  <c r="F29" i="3"/>
  <c r="F25" i="3"/>
  <c r="F49" i="3"/>
  <c r="B14" i="3"/>
  <c r="B23" i="3"/>
  <c r="B42" i="3"/>
  <c r="O59" i="2"/>
  <c r="B12" i="3"/>
  <c r="I12" i="3" s="1"/>
  <c r="B35" i="3"/>
  <c r="B48" i="3"/>
  <c r="O57" i="2"/>
  <c r="P57" i="2" s="1"/>
  <c r="D57" i="3" s="1"/>
  <c r="E57" i="3" s="1"/>
  <c r="B49" i="3"/>
  <c r="B36" i="3"/>
  <c r="O53" i="2"/>
  <c r="O61" i="2"/>
  <c r="B10" i="3"/>
  <c r="B46" i="3"/>
  <c r="B19" i="3"/>
  <c r="B20" i="3"/>
  <c r="B55" i="3"/>
  <c r="B63" i="3"/>
  <c r="B56" i="3"/>
  <c r="G66" i="2"/>
  <c r="B18" i="3"/>
  <c r="B37" i="3"/>
  <c r="I26" i="3"/>
  <c r="AD66" i="2"/>
  <c r="F8" i="3"/>
  <c r="F35" i="3"/>
  <c r="B39" i="3"/>
  <c r="B21" i="3"/>
  <c r="B41" i="3"/>
  <c r="I41" i="3" s="1"/>
  <c r="B40" i="3"/>
  <c r="O56" i="2"/>
  <c r="B64" i="3"/>
  <c r="B38" i="3"/>
  <c r="X66" i="2"/>
  <c r="N66" i="2"/>
  <c r="I32" i="3"/>
  <c r="F7" i="3"/>
  <c r="I7" i="3" s="1"/>
  <c r="F36" i="3"/>
  <c r="F27" i="3"/>
  <c r="I27" i="3" s="1"/>
  <c r="F43" i="3"/>
  <c r="I43" i="3" s="1"/>
  <c r="F32" i="3"/>
  <c r="F52" i="3"/>
  <c r="F60" i="3"/>
  <c r="F51" i="3"/>
  <c r="F59" i="3"/>
  <c r="I8" i="3"/>
  <c r="B16" i="3"/>
  <c r="B24" i="3"/>
  <c r="B17" i="3"/>
  <c r="I17" i="3" s="1"/>
  <c r="B25" i="3"/>
  <c r="I25" i="3" s="1"/>
  <c r="I49" i="3"/>
  <c r="B44" i="3"/>
  <c r="O52" i="2"/>
  <c r="P52" i="2" s="1"/>
  <c r="D52" i="3" s="1"/>
  <c r="E52" i="3" s="1"/>
  <c r="O60" i="2"/>
  <c r="P60" i="2" s="1"/>
  <c r="D60" i="3" s="1"/>
  <c r="E60" i="3" s="1"/>
  <c r="B13" i="3"/>
  <c r="O54" i="2"/>
  <c r="P54" i="2" s="1"/>
  <c r="D54" i="3" s="1"/>
  <c r="E54" i="3" s="1"/>
  <c r="O62" i="2"/>
  <c r="V66" i="2"/>
  <c r="B60" i="3"/>
  <c r="I60" i="3" s="1"/>
  <c r="B50" i="3"/>
  <c r="I50" i="3" s="1"/>
  <c r="O9" i="2"/>
  <c r="P9" i="2" s="1"/>
  <c r="D9" i="3" s="1"/>
  <c r="E9" i="3" s="1"/>
  <c r="O33" i="2"/>
  <c r="P33" i="2" s="1"/>
  <c r="D33" i="3" s="1"/>
  <c r="E33" i="3" s="1"/>
  <c r="O12" i="2"/>
  <c r="P12" i="2" s="1"/>
  <c r="D12" i="3" s="1"/>
  <c r="E12" i="3" s="1"/>
  <c r="O20" i="2"/>
  <c r="P20" i="2" s="1"/>
  <c r="D20" i="3" s="1"/>
  <c r="E20" i="3" s="1"/>
  <c r="O31" i="2"/>
  <c r="P31" i="2" s="1"/>
  <c r="D31" i="3" s="1"/>
  <c r="E31" i="3" s="1"/>
  <c r="O28" i="2"/>
  <c r="P28" i="2" s="1"/>
  <c r="D28" i="3" s="1"/>
  <c r="E28" i="3" s="1"/>
  <c r="O44" i="2"/>
  <c r="P44" i="2" s="1"/>
  <c r="D44" i="3" s="1"/>
  <c r="E44" i="3" s="1"/>
  <c r="O17" i="2"/>
  <c r="P17" i="2" s="1"/>
  <c r="D17" i="3" s="1"/>
  <c r="E17" i="3" s="1"/>
  <c r="O25" i="2"/>
  <c r="P25" i="2" s="1"/>
  <c r="D25" i="3" s="1"/>
  <c r="E25" i="3" s="1"/>
  <c r="O35" i="2"/>
  <c r="P35" i="2" s="1"/>
  <c r="D35" i="3" s="1"/>
  <c r="E35" i="3" s="1"/>
  <c r="O48" i="2"/>
  <c r="P48" i="2" s="1"/>
  <c r="D48" i="3" s="1"/>
  <c r="E48" i="3" s="1"/>
  <c r="F14" i="3"/>
  <c r="I14" i="3" s="1"/>
  <c r="P53" i="2"/>
  <c r="D53" i="3" s="1"/>
  <c r="E53" i="3" s="1"/>
  <c r="P61" i="2"/>
  <c r="D61" i="3" s="1"/>
  <c r="E61" i="3" s="1"/>
  <c r="B61" i="3"/>
  <c r="B52" i="3"/>
  <c r="I52" i="3" s="1"/>
  <c r="B57" i="3"/>
  <c r="I57" i="3" s="1"/>
  <c r="O8" i="2"/>
  <c r="P8" i="2" s="1"/>
  <c r="D8" i="3" s="1"/>
  <c r="E8" i="3" s="1"/>
  <c r="O40" i="2"/>
  <c r="P40" i="2" s="1"/>
  <c r="D40" i="3" s="1"/>
  <c r="E40" i="3" s="1"/>
  <c r="O14" i="2"/>
  <c r="P14" i="2" s="1"/>
  <c r="D14" i="3" s="1"/>
  <c r="E14" i="3" s="1"/>
  <c r="O22" i="2"/>
  <c r="P22" i="2" s="1"/>
  <c r="D22" i="3" s="1"/>
  <c r="E22" i="3" s="1"/>
  <c r="O38" i="2"/>
  <c r="P38" i="2" s="1"/>
  <c r="D38" i="3" s="1"/>
  <c r="E38" i="3" s="1"/>
  <c r="O29" i="2"/>
  <c r="P29" i="2" s="1"/>
  <c r="D29" i="3" s="1"/>
  <c r="E29" i="3" s="1"/>
  <c r="O47" i="2"/>
  <c r="P47" i="2" s="1"/>
  <c r="D47" i="3" s="1"/>
  <c r="E47" i="3" s="1"/>
  <c r="O19" i="2"/>
  <c r="P19" i="2" s="1"/>
  <c r="D19" i="3" s="1"/>
  <c r="E19" i="3" s="1"/>
  <c r="O26" i="2"/>
  <c r="P26" i="2" s="1"/>
  <c r="D26" i="3" s="1"/>
  <c r="E26" i="3" s="1"/>
  <c r="O42" i="2"/>
  <c r="P42" i="2" s="1"/>
  <c r="D42" i="3" s="1"/>
  <c r="E42" i="3" s="1"/>
  <c r="O49" i="2"/>
  <c r="P49" i="2" s="1"/>
  <c r="D49" i="3" s="1"/>
  <c r="E49" i="3" s="1"/>
  <c r="F42" i="3"/>
  <c r="I42" i="3" s="1"/>
  <c r="P58" i="2"/>
  <c r="D58" i="3" s="1"/>
  <c r="E58" i="3" s="1"/>
  <c r="P59" i="2"/>
  <c r="D59" i="3" s="1"/>
  <c r="E59" i="3" s="1"/>
  <c r="I29" i="3"/>
  <c r="K66" i="2"/>
  <c r="Z66" i="2"/>
  <c r="I20" i="3"/>
  <c r="F9" i="3"/>
  <c r="I9" i="3" s="1"/>
  <c r="F39" i="3"/>
  <c r="I39" i="3" s="1"/>
  <c r="F22" i="3"/>
  <c r="I22" i="3" s="1"/>
  <c r="F19" i="3"/>
  <c r="F45" i="3"/>
  <c r="I45" i="3" s="1"/>
  <c r="E66" i="2"/>
  <c r="F11" i="3"/>
  <c r="F30" i="3"/>
  <c r="I30" i="3" s="1"/>
  <c r="F47" i="3"/>
  <c r="I47" i="3" s="1"/>
  <c r="F16" i="3"/>
  <c r="I16" i="3" s="1"/>
  <c r="F24" i="3"/>
  <c r="F37" i="3"/>
  <c r="F34" i="3"/>
  <c r="I34" i="3" s="1"/>
  <c r="F13" i="3"/>
  <c r="F21" i="3"/>
  <c r="I21" i="3" s="1"/>
  <c r="F33" i="3"/>
  <c r="I33" i="3" s="1"/>
  <c r="F46" i="3"/>
  <c r="I46" i="3" s="1"/>
  <c r="F54" i="3"/>
  <c r="I54" i="3" s="1"/>
  <c r="F62" i="3"/>
  <c r="I62" i="3" s="1"/>
  <c r="F53" i="3"/>
  <c r="F61" i="3"/>
  <c r="P62" i="2"/>
  <c r="D62" i="3" s="1"/>
  <c r="E62" i="3" s="1"/>
  <c r="O55" i="2"/>
  <c r="P55" i="2" s="1"/>
  <c r="D55" i="3" s="1"/>
  <c r="E55" i="3" s="1"/>
  <c r="O63" i="2"/>
  <c r="P63" i="2" s="1"/>
  <c r="D63" i="3" s="1"/>
  <c r="E63" i="3" s="1"/>
  <c r="B53" i="3"/>
  <c r="B59" i="3"/>
  <c r="I59" i="3" s="1"/>
  <c r="O6" i="2"/>
  <c r="P6" i="2" s="1"/>
  <c r="O11" i="2"/>
  <c r="P11" i="2" s="1"/>
  <c r="D11" i="3" s="1"/>
  <c r="E11" i="3" s="1"/>
  <c r="O41" i="2"/>
  <c r="P41" i="2" s="1"/>
  <c r="D41" i="3" s="1"/>
  <c r="E41" i="3" s="1"/>
  <c r="O16" i="2"/>
  <c r="P16" i="2" s="1"/>
  <c r="D16" i="3" s="1"/>
  <c r="E16" i="3" s="1"/>
  <c r="O24" i="2"/>
  <c r="P24" i="2" s="1"/>
  <c r="D24" i="3" s="1"/>
  <c r="E24" i="3" s="1"/>
  <c r="O39" i="2"/>
  <c r="P39" i="2" s="1"/>
  <c r="D39" i="3" s="1"/>
  <c r="E39" i="3" s="1"/>
  <c r="O36" i="2"/>
  <c r="P36" i="2" s="1"/>
  <c r="D36" i="3" s="1"/>
  <c r="E36" i="3" s="1"/>
  <c r="O13" i="2"/>
  <c r="P13" i="2" s="1"/>
  <c r="D13" i="3" s="1"/>
  <c r="E13" i="3" s="1"/>
  <c r="O21" i="2"/>
  <c r="P21" i="2" s="1"/>
  <c r="D21" i="3" s="1"/>
  <c r="E21" i="3" s="1"/>
  <c r="O27" i="2"/>
  <c r="P27" i="2" s="1"/>
  <c r="D27" i="3" s="1"/>
  <c r="E27" i="3" s="1"/>
  <c r="O43" i="2"/>
  <c r="P43" i="2" s="1"/>
  <c r="D43" i="3" s="1"/>
  <c r="E43" i="3" s="1"/>
  <c r="F38" i="3"/>
  <c r="P64" i="2"/>
  <c r="D64" i="3" s="1"/>
  <c r="E64" i="3" s="1"/>
  <c r="I11" i="3"/>
  <c r="F31" i="3"/>
  <c r="I31" i="3" s="1"/>
  <c r="F10" i="3"/>
  <c r="I10" i="3" s="1"/>
  <c r="F18" i="3"/>
  <c r="F28" i="3"/>
  <c r="I28" i="3" s="1"/>
  <c r="F44" i="3"/>
  <c r="F15" i="3"/>
  <c r="I15" i="3" s="1"/>
  <c r="F23" i="3"/>
  <c r="I23" i="3" s="1"/>
  <c r="F40" i="3"/>
  <c r="I40" i="3" s="1"/>
  <c r="F48" i="3"/>
  <c r="F56" i="3"/>
  <c r="I56" i="3" s="1"/>
  <c r="F64" i="3"/>
  <c r="F55" i="3"/>
  <c r="I55" i="3" s="1"/>
  <c r="F63" i="3"/>
  <c r="I63" i="3" s="1"/>
  <c r="P56" i="2"/>
  <c r="D56" i="3" s="1"/>
  <c r="E56" i="3" s="1"/>
  <c r="B51" i="3"/>
  <c r="I51" i="3" s="1"/>
  <c r="B58" i="3"/>
  <c r="O7" i="2"/>
  <c r="P7" i="2" s="1"/>
  <c r="D7" i="3" s="1"/>
  <c r="E7" i="3" s="1"/>
  <c r="O32" i="2"/>
  <c r="P32" i="2" s="1"/>
  <c r="D32" i="3" s="1"/>
  <c r="E32" i="3" s="1"/>
  <c r="O10" i="2"/>
  <c r="P10" i="2" s="1"/>
  <c r="D10" i="3" s="1"/>
  <c r="E10" i="3" s="1"/>
  <c r="O18" i="2"/>
  <c r="P18" i="2" s="1"/>
  <c r="D18" i="3" s="1"/>
  <c r="E18" i="3" s="1"/>
  <c r="O30" i="2"/>
  <c r="P30" i="2" s="1"/>
  <c r="D30" i="3" s="1"/>
  <c r="E30" i="3" s="1"/>
  <c r="O45" i="2"/>
  <c r="P45" i="2" s="1"/>
  <c r="D45" i="3" s="1"/>
  <c r="E45" i="3" s="1"/>
  <c r="O37" i="2"/>
  <c r="P37" i="2" s="1"/>
  <c r="D37" i="3" s="1"/>
  <c r="E37" i="3" s="1"/>
  <c r="O15" i="2"/>
  <c r="P15" i="2" s="1"/>
  <c r="D15" i="3" s="1"/>
  <c r="E15" i="3" s="1"/>
  <c r="O23" i="2"/>
  <c r="P23" i="2" s="1"/>
  <c r="D23" i="3" s="1"/>
  <c r="E23" i="3" s="1"/>
  <c r="O34" i="2"/>
  <c r="P34" i="2" s="1"/>
  <c r="D34" i="3" s="1"/>
  <c r="E34" i="3" s="1"/>
  <c r="O46" i="2"/>
  <c r="P46" i="2" s="1"/>
  <c r="D46" i="3" s="1"/>
  <c r="E46" i="3" s="1"/>
  <c r="I4" i="3"/>
  <c r="N4" i="1"/>
  <c r="G6" i="3"/>
  <c r="C5" i="3"/>
  <c r="C6" i="3"/>
  <c r="O5" i="2"/>
  <c r="B5" i="3"/>
  <c r="F6" i="3"/>
  <c r="B6" i="3"/>
  <c r="K4" i="1"/>
  <c r="I3" i="1"/>
  <c r="P4" i="1"/>
  <c r="N3" i="1"/>
  <c r="I48" i="3" l="1"/>
  <c r="I13" i="3"/>
  <c r="I44" i="3"/>
  <c r="I18" i="3"/>
  <c r="I58" i="3"/>
  <c r="I35" i="3"/>
  <c r="I36" i="3"/>
  <c r="I64" i="3"/>
  <c r="J64" i="3" s="1"/>
  <c r="K64" i="3" s="1"/>
  <c r="I37" i="3"/>
  <c r="J37" i="3" s="1"/>
  <c r="K37" i="3" s="1"/>
  <c r="I19" i="3"/>
  <c r="J19" i="3" s="1"/>
  <c r="K19" i="3" s="1"/>
  <c r="I38" i="3"/>
  <c r="I24" i="3"/>
  <c r="I6" i="3"/>
  <c r="J6" i="3" s="1"/>
  <c r="K6" i="3" s="1"/>
  <c r="P5" i="2"/>
  <c r="P66" i="2" s="1"/>
  <c r="O66" i="2"/>
  <c r="I53" i="3"/>
  <c r="J53" i="3" s="1"/>
  <c r="K53" i="3" s="1"/>
  <c r="I61" i="3"/>
  <c r="J61" i="3" s="1"/>
  <c r="K61" i="3" s="1"/>
  <c r="J47" i="3"/>
  <c r="K47" i="3" s="1"/>
  <c r="J15" i="3"/>
  <c r="K15" i="3" s="1"/>
  <c r="J11" i="3"/>
  <c r="K11" i="3" s="1"/>
  <c r="J27" i="3"/>
  <c r="K27" i="3" s="1"/>
  <c r="J43" i="3"/>
  <c r="K43" i="3" s="1"/>
  <c r="J59" i="3"/>
  <c r="K59" i="3" s="1"/>
  <c r="J26" i="3"/>
  <c r="K26" i="3" s="1"/>
  <c r="J39" i="3"/>
  <c r="K39" i="3" s="1"/>
  <c r="J22" i="3"/>
  <c r="K22" i="3" s="1"/>
  <c r="J38" i="3"/>
  <c r="K38" i="3" s="1"/>
  <c r="J54" i="3"/>
  <c r="K54" i="3" s="1"/>
  <c r="J42" i="3"/>
  <c r="K42" i="3" s="1"/>
  <c r="J35" i="3"/>
  <c r="K35" i="3" s="1"/>
  <c r="J31" i="3"/>
  <c r="K31" i="3" s="1"/>
  <c r="J51" i="3"/>
  <c r="K51" i="3" s="1"/>
  <c r="J21" i="3"/>
  <c r="K21" i="3" s="1"/>
  <c r="J58" i="3"/>
  <c r="K58" i="3" s="1"/>
  <c r="J7" i="3"/>
  <c r="K7" i="3" s="1"/>
  <c r="J55" i="3"/>
  <c r="K55" i="3" s="1"/>
  <c r="J23" i="3"/>
  <c r="K23" i="3" s="1"/>
  <c r="J20" i="3"/>
  <c r="K20" i="3" s="1"/>
  <c r="J36" i="3"/>
  <c r="K36" i="3" s="1"/>
  <c r="J52" i="3"/>
  <c r="K52" i="3" s="1"/>
  <c r="J40" i="3"/>
  <c r="K40" i="3" s="1"/>
  <c r="J18" i="3"/>
  <c r="K18" i="3" s="1"/>
  <c r="J24" i="3"/>
  <c r="K24" i="3" s="1"/>
  <c r="J29" i="3"/>
  <c r="K29" i="3" s="1"/>
  <c r="J50" i="3"/>
  <c r="K50" i="3" s="1"/>
  <c r="J45" i="3"/>
  <c r="K45" i="3" s="1"/>
  <c r="J56" i="3"/>
  <c r="K56" i="3" s="1"/>
  <c r="J13" i="3"/>
  <c r="K13" i="3" s="1"/>
  <c r="J16" i="3"/>
  <c r="K16" i="3" s="1"/>
  <c r="J34" i="3"/>
  <c r="K34" i="3" s="1"/>
  <c r="J60" i="3"/>
  <c r="K60" i="3" s="1"/>
  <c r="J57" i="3"/>
  <c r="K57" i="3" s="1"/>
  <c r="J48" i="3"/>
  <c r="K48" i="3" s="1"/>
  <c r="J41" i="3"/>
  <c r="K41" i="3" s="1"/>
  <c r="J46" i="3"/>
  <c r="K46" i="3" s="1"/>
  <c r="J8" i="3"/>
  <c r="K8" i="3" s="1"/>
  <c r="J17" i="3"/>
  <c r="K17" i="3" s="1"/>
  <c r="J9" i="3"/>
  <c r="K9" i="3" s="1"/>
  <c r="J14" i="3"/>
  <c r="K14" i="3" s="1"/>
  <c r="J63" i="3"/>
  <c r="K63" i="3" s="1"/>
  <c r="J28" i="3"/>
  <c r="K28" i="3" s="1"/>
  <c r="J32" i="3"/>
  <c r="K32" i="3" s="1"/>
  <c r="J25" i="3"/>
  <c r="K25" i="3" s="1"/>
  <c r="J30" i="3"/>
  <c r="K30" i="3" s="1"/>
  <c r="J44" i="3"/>
  <c r="K44" i="3" s="1"/>
  <c r="J10" i="3"/>
  <c r="K10" i="3" s="1"/>
  <c r="J62" i="3"/>
  <c r="K62" i="3" s="1"/>
  <c r="J49" i="3"/>
  <c r="K49" i="3" s="1"/>
  <c r="J12" i="3"/>
  <c r="K12" i="3" s="1"/>
  <c r="J33" i="3"/>
  <c r="K33" i="3" s="1"/>
  <c r="D6" i="3"/>
  <c r="E6" i="3" s="1"/>
  <c r="K3" i="1"/>
  <c r="M4" i="1"/>
  <c r="R4" i="1"/>
  <c r="P3" i="1"/>
  <c r="D5" i="3" l="1"/>
  <c r="E5" i="3" s="1"/>
  <c r="O4" i="1"/>
  <c r="M3" i="1"/>
  <c r="T4" i="1"/>
  <c r="R3" i="1"/>
  <c r="A5" i="10"/>
  <c r="A2" i="10"/>
  <c r="A1" i="10"/>
  <c r="A2" i="3"/>
  <c r="A2" i="2"/>
  <c r="A5" i="2"/>
  <c r="B5" i="10" l="1"/>
  <c r="Q4" i="1"/>
  <c r="O3" i="1"/>
  <c r="V4" i="1"/>
  <c r="T3" i="1"/>
  <c r="Q3" i="1" l="1"/>
  <c r="S4" i="1"/>
  <c r="X4" i="1"/>
  <c r="V3" i="1"/>
  <c r="S3" i="1" l="1"/>
  <c r="U4" i="1"/>
  <c r="Z4" i="1"/>
  <c r="X3" i="1"/>
  <c r="U3" i="1" l="1"/>
  <c r="W4" i="1"/>
  <c r="AB4" i="1"/>
  <c r="Z3" i="1"/>
  <c r="Y4" i="1" l="1"/>
  <c r="W3" i="1"/>
  <c r="AD4" i="1"/>
  <c r="AB3" i="1"/>
  <c r="Y3" i="1" l="1"/>
  <c r="AA4" i="1"/>
  <c r="AF4" i="1"/>
  <c r="AD3" i="1"/>
  <c r="AA3" i="1" l="1"/>
  <c r="AC4" i="1"/>
  <c r="AH4" i="1"/>
  <c r="AF3" i="1"/>
  <c r="AE4" i="1" l="1"/>
  <c r="AC3" i="1"/>
  <c r="AH3" i="1"/>
  <c r="AE3" i="1" l="1"/>
  <c r="AG4" i="1"/>
  <c r="AG3" i="1" l="1"/>
  <c r="AI4" i="1"/>
  <c r="AI3" i="1" s="1"/>
  <c r="G5" i="3"/>
  <c r="I5" i="3" s="1"/>
  <c r="J5" i="3" l="1"/>
  <c r="K5" i="3" s="1"/>
  <c r="K69" i="3" l="1"/>
  <c r="K68" i="3"/>
  <c r="K67" i="3"/>
  <c r="K7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</author>
  </authors>
  <commentList>
    <comment ref="F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MK:</t>
        </r>
        <r>
          <rPr>
            <sz val="9"/>
            <color indexed="81"/>
            <rFont val="Tahoma"/>
            <family val="2"/>
          </rPr>
          <t xml:space="preserve">
Enter start date here, then add holidays.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</author>
  </authors>
  <commentList>
    <comment ref="A15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PASTE VALUES USING TRANSPOSE 
Highlight all the data (NOT the whole sheet) and PASTE SPECIAL | VALUES.
Then immediately format by pasting formats with transpose to produce individually-printable grade reports for students.
Then adjust column widths and page margins so you get one student report per page when you print.</t>
        </r>
      </text>
    </comment>
  </commentList>
</comments>
</file>

<file path=xl/sharedStrings.xml><?xml version="1.0" encoding="utf-8"?>
<sst xmlns="http://schemas.openxmlformats.org/spreadsheetml/2006/main" count="263" uniqueCount="87">
  <si>
    <t>Last</t>
  </si>
  <si>
    <t>%</t>
  </si>
  <si>
    <t>F</t>
  </si>
  <si>
    <t>Unexcused</t>
  </si>
  <si>
    <t>Absences</t>
  </si>
  <si>
    <t>Name</t>
  </si>
  <si>
    <t>Final Exam</t>
  </si>
  <si>
    <t>MT Exam</t>
  </si>
  <si>
    <t>Letter</t>
  </si>
  <si>
    <t>C</t>
  </si>
  <si>
    <t>B</t>
  </si>
  <si>
    <t>A</t>
  </si>
  <si>
    <t>D-</t>
  </si>
  <si>
    <t>D+</t>
  </si>
  <si>
    <t>C-</t>
  </si>
  <si>
    <t>C+</t>
  </si>
  <si>
    <t>B-</t>
  </si>
  <si>
    <t>B+</t>
  </si>
  <si>
    <t>A-</t>
  </si>
  <si>
    <t>REGD</t>
  </si>
  <si>
    <t>Mid-term GRADES</t>
  </si>
  <si>
    <t>D</t>
  </si>
  <si>
    <t>Mon</t>
  </si>
  <si>
    <t>Tue</t>
  </si>
  <si>
    <t>Wed</t>
  </si>
  <si>
    <t>Thu</t>
  </si>
  <si>
    <t>Fri</t>
  </si>
  <si>
    <t>Sat</t>
  </si>
  <si>
    <t>Sun</t>
  </si>
  <si>
    <t>DOW</t>
  </si>
  <si>
    <t>Abbrev</t>
  </si>
  <si>
    <t>Major</t>
  </si>
  <si>
    <t>Return to instructor when completed</t>
  </si>
  <si>
    <t>Add your name if needed</t>
  </si>
  <si>
    <t>Extra</t>
  </si>
  <si>
    <t>Rank</t>
  </si>
  <si>
    <t>Attendance</t>
  </si>
  <si>
    <t>Missed Classes</t>
  </si>
  <si>
    <t>Instructor:</t>
  </si>
  <si>
    <t>Quizzes and Exams</t>
  </si>
  <si>
    <t>Thanksgiving</t>
  </si>
  <si>
    <r>
      <t xml:space="preserve">Last                    </t>
    </r>
    <r>
      <rPr>
        <b/>
        <i/>
        <sz val="12"/>
        <rFont val="Comic Sans MS"/>
        <family val="4"/>
      </rPr>
      <t>WT:</t>
    </r>
  </si>
  <si>
    <t>Points</t>
  </si>
  <si>
    <t>Exams</t>
  </si>
  <si>
    <t>#Q</t>
  </si>
  <si>
    <t>#E</t>
  </si>
  <si>
    <t>MID-TERM</t>
  </si>
  <si>
    <t>GRADES</t>
  </si>
  <si>
    <t>EXTRA POINTS</t>
  </si>
  <si>
    <t>Desc</t>
  </si>
  <si>
    <t>Pts</t>
  </si>
  <si>
    <t>Total Extra</t>
  </si>
  <si>
    <t>1st Quizzes</t>
  </si>
  <si>
    <t>2nd Quizzes</t>
  </si>
  <si>
    <t>Posted</t>
  </si>
  <si>
    <t>Grade</t>
  </si>
  <si>
    <t>Enter Max Points:</t>
  </si>
  <si>
    <t>SIGNATURE PLEASE</t>
  </si>
  <si>
    <t>&lt;- parameters</t>
  </si>
  <si>
    <t>Final</t>
  </si>
  <si>
    <t>Quizzes</t>
  </si>
  <si>
    <t>MAX 2 MISSED CLASSES</t>
  </si>
  <si>
    <t>A red box indicates that you will be expelled from the course if you miss one more class without approval.</t>
  </si>
  <si>
    <t>Current</t>
  </si>
  <si>
    <t>Weights</t>
  </si>
  <si>
    <t>Calc</t>
  </si>
  <si>
    <t>FREQ</t>
  </si>
  <si>
    <t>FAILED</t>
  </si>
  <si>
    <t>A or A-</t>
  </si>
  <si>
    <t>B+, B, B-</t>
  </si>
  <si>
    <t>#</t>
  </si>
  <si>
    <t>AVERAGES</t>
  </si>
  <si>
    <t>C+, C, C-</t>
  </si>
  <si>
    <t>Enter</t>
  </si>
  <si>
    <t>names</t>
  </si>
  <si>
    <t>only</t>
  </si>
  <si>
    <t>for</t>
  </si>
  <si>
    <t>propagation</t>
  </si>
  <si>
    <t xml:space="preserve">to </t>
  </si>
  <si>
    <t>all</t>
  </si>
  <si>
    <t>other</t>
  </si>
  <si>
    <t>sheets</t>
  </si>
  <si>
    <t>on</t>
  </si>
  <si>
    <t>ATTENDANCE SHEET</t>
  </si>
  <si>
    <t>Coursename</t>
  </si>
  <si>
    <t>Semester</t>
  </si>
  <si>
    <t>Enter Y or N for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</si>
</sst>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.0_);_(* \(#,##0.0\);_(* &quot;-&quot;??_);_(@_)"/>
  </numFmts>
  <fonts count="23" x14ac:knownFonts="1">
    <font>
      <sz val="10"/>
      <name val="Garamond"/>
    </font>
    <font>
      <sz val="10"/>
      <name val="Garamond"/>
      <family val="1"/>
    </font>
    <font>
      <sz val="12"/>
      <name val="Comic Sans MS"/>
      <family val="4"/>
    </font>
    <font>
      <b/>
      <sz val="12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b/>
      <sz val="24"/>
      <name val="Comic Sans MS"/>
      <family val="4"/>
    </font>
    <font>
      <b/>
      <i/>
      <sz val="12"/>
      <name val="Comic Sans MS"/>
      <family val="4"/>
    </font>
    <font>
      <i/>
      <sz val="12"/>
      <name val="Comic Sans MS"/>
      <family val="4"/>
    </font>
    <font>
      <b/>
      <sz val="24"/>
      <color indexed="8"/>
      <name val="Comic Sans MS"/>
      <family val="4"/>
    </font>
    <font>
      <b/>
      <sz val="14"/>
      <name val="Garamond"/>
      <family val="1"/>
    </font>
    <font>
      <b/>
      <sz val="24"/>
      <name val="Garamond"/>
      <family val="1"/>
    </font>
    <font>
      <sz val="14"/>
      <name val="Garamond"/>
      <family val="1"/>
    </font>
    <font>
      <b/>
      <i/>
      <sz val="14"/>
      <name val="Garamond"/>
      <family val="1"/>
    </font>
    <font>
      <b/>
      <i/>
      <sz val="24"/>
      <name val="Garamond"/>
      <family val="1"/>
    </font>
    <font>
      <i/>
      <sz val="24"/>
      <name val="Garamond"/>
      <family val="1"/>
    </font>
    <font>
      <sz val="72"/>
      <name val="Comic Sans MS"/>
      <family val="4"/>
    </font>
    <font>
      <b/>
      <sz val="16"/>
      <name val="Comic Sans MS"/>
      <family val="4"/>
    </font>
    <font>
      <b/>
      <sz val="11"/>
      <name val="Garamond"/>
      <family val="1"/>
    </font>
    <font>
      <b/>
      <sz val="12"/>
      <name val="Garamond"/>
      <family val="1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 applyProtection="1">
      <alignment vertical="top"/>
    </xf>
    <xf numFmtId="0" fontId="2" fillId="0" borderId="2" xfId="0" applyFont="1" applyBorder="1" applyAlignment="1" applyProtection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9" fontId="2" fillId="2" borderId="0" xfId="2" applyFont="1" applyFill="1" applyAlignment="1">
      <alignment horizontal="center"/>
    </xf>
    <xf numFmtId="165" fontId="2" fillId="0" borderId="0" xfId="2" applyNumberFormat="1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9" fontId="2" fillId="2" borderId="0" xfId="2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4" borderId="0" xfId="0" applyFont="1" applyFill="1"/>
    <xf numFmtId="0" fontId="11" fillId="0" borderId="0" xfId="0" applyFont="1" applyAlignment="1">
      <alignment vertical="top"/>
    </xf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3" xfId="0" applyFont="1" applyBorder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3" fillId="3" borderId="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2" fillId="0" borderId="12" xfId="0" applyFont="1" applyBorder="1" applyAlignment="1">
      <alignment vertical="top"/>
    </xf>
    <xf numFmtId="0" fontId="13" fillId="5" borderId="3" xfId="0" applyFont="1" applyFill="1" applyBorder="1" applyAlignment="1">
      <alignment vertical="top"/>
    </xf>
    <xf numFmtId="0" fontId="10" fillId="5" borderId="3" xfId="0" applyFont="1" applyFill="1" applyBorder="1" applyAlignment="1">
      <alignment vertical="top"/>
    </xf>
    <xf numFmtId="0" fontId="2" fillId="0" borderId="3" xfId="0" applyFont="1" applyBorder="1" applyAlignment="1" applyProtection="1">
      <alignment horizontal="center" vertical="top"/>
    </xf>
    <xf numFmtId="0" fontId="2" fillId="4" borderId="3" xfId="0" applyFont="1" applyFill="1" applyBorder="1" applyAlignment="1">
      <alignment horizontal="center"/>
    </xf>
    <xf numFmtId="16" fontId="2" fillId="4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16" fontId="2" fillId="0" borderId="0" xfId="0" applyNumberFormat="1" applyFont="1" applyAlignment="1">
      <alignment vertical="top"/>
    </xf>
    <xf numFmtId="0" fontId="3" fillId="3" borderId="4" xfId="0" applyFont="1" applyFill="1" applyBorder="1" applyAlignment="1">
      <alignment vertical="top"/>
    </xf>
    <xf numFmtId="0" fontId="2" fillId="4" borderId="6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166" fontId="8" fillId="4" borderId="7" xfId="1" applyNumberFormat="1" applyFont="1" applyFill="1" applyBorder="1" applyAlignment="1">
      <alignment horizontal="center" vertical="top"/>
    </xf>
    <xf numFmtId="166" fontId="2" fillId="4" borderId="6" xfId="0" applyNumberFormat="1" applyFont="1" applyFill="1" applyBorder="1" applyAlignment="1">
      <alignment horizontal="center" vertical="top"/>
    </xf>
    <xf numFmtId="166" fontId="8" fillId="4" borderId="1" xfId="1" applyNumberFormat="1" applyFont="1" applyFill="1" applyBorder="1" applyAlignment="1">
      <alignment horizontal="center" vertical="top"/>
    </xf>
    <xf numFmtId="166" fontId="2" fillId="0" borderId="0" xfId="0" applyNumberFormat="1" applyFont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center" vertical="top"/>
    </xf>
    <xf numFmtId="0" fontId="2" fillId="4" borderId="4" xfId="0" applyFont="1" applyFill="1" applyBorder="1"/>
    <xf numFmtId="0" fontId="2" fillId="4" borderId="3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17" fillId="0" borderId="0" xfId="0" applyFont="1"/>
    <xf numFmtId="164" fontId="3" fillId="3" borderId="3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5" fontId="2" fillId="0" borderId="0" xfId="2" applyNumberFormat="1" applyFont="1" applyAlignment="1">
      <alignment horizontal="center" vertical="top"/>
    </xf>
    <xf numFmtId="0" fontId="2" fillId="4" borderId="5" xfId="0" applyFont="1" applyFill="1" applyBorder="1" applyAlignment="1">
      <alignment horizontal="center"/>
    </xf>
    <xf numFmtId="0" fontId="2" fillId="0" borderId="0" xfId="0" applyFont="1" applyAlignment="1" applyProtection="1">
      <alignment horizontal="center" vertical="top"/>
      <protection locked="0"/>
    </xf>
    <xf numFmtId="0" fontId="3" fillId="3" borderId="4" xfId="0" applyFont="1" applyFill="1" applyBorder="1" applyAlignment="1" applyProtection="1">
      <alignment horizontal="right" vertical="top"/>
      <protection locked="0"/>
    </xf>
    <xf numFmtId="0" fontId="2" fillId="0" borderId="13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14" fontId="10" fillId="5" borderId="3" xfId="0" applyNumberFormat="1" applyFont="1" applyFill="1" applyBorder="1" applyAlignment="1" applyProtection="1">
      <alignment horizontal="center" vertical="top"/>
      <protection locked="0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6" fontId="2" fillId="0" borderId="0" xfId="0" applyNumberFormat="1" applyFont="1" applyAlignment="1">
      <alignment vertical="top"/>
    </xf>
    <xf numFmtId="164" fontId="2" fillId="0" borderId="0" xfId="0" applyNumberFormat="1" applyFont="1" applyAlignment="1" applyProtection="1">
      <alignment horizontal="center" vertical="top"/>
      <protection locked="0"/>
    </xf>
    <xf numFmtId="0" fontId="8" fillId="7" borderId="4" xfId="0" applyFont="1" applyFill="1" applyBorder="1" applyAlignment="1">
      <alignment horizontal="right" vertical="top"/>
    </xf>
    <xf numFmtId="0" fontId="8" fillId="7" borderId="5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7" fillId="7" borderId="5" xfId="0" applyFont="1" applyFill="1" applyBorder="1" applyAlignment="1">
      <alignment horizontal="left" vertical="top"/>
    </xf>
    <xf numFmtId="14" fontId="4" fillId="0" borderId="0" xfId="0" applyNumberFormat="1" applyFont="1" applyAlignment="1">
      <alignment horizontal="center"/>
    </xf>
    <xf numFmtId="0" fontId="8" fillId="7" borderId="8" xfId="0" applyFont="1" applyFill="1" applyBorder="1" applyAlignment="1">
      <alignment horizontal="right" vertical="top"/>
    </xf>
    <xf numFmtId="43" fontId="8" fillId="4" borderId="6" xfId="1" applyNumberFormat="1" applyFont="1" applyFill="1" applyBorder="1" applyAlignment="1">
      <alignment horizontal="center" vertical="top"/>
    </xf>
    <xf numFmtId="43" fontId="8" fillId="4" borderId="7" xfId="1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top"/>
    </xf>
    <xf numFmtId="164" fontId="2" fillId="0" borderId="0" xfId="0" applyNumberFormat="1" applyFont="1" applyFill="1" applyAlignment="1">
      <alignment horizontal="center"/>
    </xf>
    <xf numFmtId="166" fontId="2" fillId="0" borderId="0" xfId="1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/>
    <xf numFmtId="0" fontId="16" fillId="4" borderId="0" xfId="0" applyFont="1" applyFill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right" vertical="top" wrapText="1"/>
    </xf>
    <xf numFmtId="16" fontId="3" fillId="4" borderId="10" xfId="0" applyNumberFormat="1" applyFont="1" applyFill="1" applyBorder="1" applyAlignment="1">
      <alignment horizontal="center" vertical="top"/>
    </xf>
    <xf numFmtId="16" fontId="3" fillId="4" borderId="9" xfId="0" applyNumberFormat="1" applyFont="1" applyFill="1" applyBorder="1" applyAlignment="1">
      <alignment horizontal="center" vertical="top"/>
    </xf>
    <xf numFmtId="16" fontId="3" fillId="4" borderId="11" xfId="0" applyNumberFormat="1" applyFont="1" applyFill="1" applyBorder="1" applyAlignment="1">
      <alignment horizontal="center" vertical="top"/>
    </xf>
    <xf numFmtId="0" fontId="3" fillId="4" borderId="13" xfId="0" applyFont="1" applyFill="1" applyBorder="1" applyAlignment="1" applyProtection="1">
      <alignment horizontal="center" vertical="top"/>
      <protection locked="0"/>
    </xf>
    <xf numFmtId="0" fontId="3" fillId="4" borderId="14" xfId="0" applyFont="1" applyFill="1" applyBorder="1" applyAlignment="1" applyProtection="1">
      <alignment horizontal="center" vertical="top"/>
      <protection locked="0"/>
    </xf>
    <xf numFmtId="166" fontId="2" fillId="6" borderId="6" xfId="0" applyNumberFormat="1" applyFont="1" applyFill="1" applyBorder="1" applyAlignment="1">
      <alignment horizontal="center" vertical="top"/>
    </xf>
    <xf numFmtId="166" fontId="2" fillId="6" borderId="7" xfId="0" applyNumberFormat="1" applyFont="1" applyFill="1" applyBorder="1" applyAlignment="1">
      <alignment horizontal="center" vertical="top"/>
    </xf>
    <xf numFmtId="0" fontId="3" fillId="4" borderId="13" xfId="0" applyFont="1" applyFill="1" applyBorder="1" applyAlignment="1">
      <alignment horizontal="center" vertical="top"/>
    </xf>
    <xf numFmtId="0" fontId="3" fillId="4" borderId="14" xfId="0" applyFont="1" applyFill="1" applyBorder="1" applyAlignment="1">
      <alignment horizontal="center" vertical="top"/>
    </xf>
    <xf numFmtId="0" fontId="3" fillId="4" borderId="0" xfId="0" applyFont="1" applyFill="1" applyBorder="1" applyAlignment="1" applyProtection="1">
      <alignment horizontal="center" vertical="top"/>
      <protection locked="0"/>
    </xf>
    <xf numFmtId="16" fontId="3" fillId="4" borderId="10" xfId="0" applyNumberFormat="1" applyFont="1" applyFill="1" applyBorder="1" applyAlignment="1">
      <alignment horizontal="center" vertical="top" wrapText="1"/>
    </xf>
    <xf numFmtId="16" fontId="3" fillId="4" borderId="11" xfId="0" applyNumberFormat="1" applyFont="1" applyFill="1" applyBorder="1" applyAlignment="1">
      <alignment horizontal="center" vertical="top" wrapText="1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8" fillId="7" borderId="6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left" vertical="top"/>
    </xf>
    <xf numFmtId="16" fontId="3" fillId="6" borderId="10" xfId="0" applyNumberFormat="1" applyFont="1" applyFill="1" applyBorder="1" applyAlignment="1">
      <alignment horizontal="center" vertical="top"/>
    </xf>
    <xf numFmtId="16" fontId="3" fillId="6" borderId="9" xfId="0" applyNumberFormat="1" applyFont="1" applyFill="1" applyBorder="1" applyAlignment="1">
      <alignment horizontal="center" vertical="top"/>
    </xf>
    <xf numFmtId="0" fontId="3" fillId="6" borderId="13" xfId="0" applyFont="1" applyFill="1" applyBorder="1" applyAlignment="1">
      <alignment horizontal="center" vertical="top"/>
    </xf>
    <xf numFmtId="0" fontId="3" fillId="6" borderId="0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C0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13</xdr:row>
      <xdr:rowOff>66675</xdr:rowOff>
    </xdr:from>
    <xdr:to>
      <xdr:col>15</xdr:col>
      <xdr:colOff>437700</xdr:colOff>
      <xdr:row>33</xdr:row>
      <xdr:rowOff>28175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0" y="3114675"/>
          <a:ext cx="3600000" cy="32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33</xdr:row>
      <xdr:rowOff>104775</xdr:rowOff>
    </xdr:from>
    <xdr:to>
      <xdr:col>15</xdr:col>
      <xdr:colOff>437700</xdr:colOff>
      <xdr:row>53</xdr:row>
      <xdr:rowOff>66275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8700" y="6391275"/>
          <a:ext cx="3600000" cy="3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78"/>
  <sheetViews>
    <sheetView tabSelected="1" defaultGridColor="0" colorId="8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9.33203125" defaultRowHeight="19.5" x14ac:dyDescent="0.4"/>
  <cols>
    <col min="1" max="1" width="33.5" style="8" bestFit="1" customWidth="1"/>
    <col min="2" max="2" width="12.33203125" style="8" customWidth="1"/>
    <col min="3" max="3" width="5.33203125" style="8" bestFit="1" customWidth="1"/>
    <col min="4" max="4" width="9.1640625" style="8" customWidth="1"/>
    <col min="5" max="5" width="15.6640625" style="1" bestFit="1" customWidth="1"/>
    <col min="6" max="6" width="13.6640625" style="2" customWidth="1"/>
    <col min="7" max="8" width="11.5" style="2" customWidth="1"/>
    <col min="9" max="9" width="11.5" style="9" customWidth="1"/>
    <col min="10" max="16" width="11.5" style="2" customWidth="1"/>
    <col min="17" max="18" width="11.5" style="9" customWidth="1"/>
    <col min="19" max="20" width="11.5" style="2" customWidth="1"/>
    <col min="21" max="21" width="11.1640625" style="1" customWidth="1"/>
    <col min="22" max="25" width="11.1640625" style="1" bestFit="1" customWidth="1"/>
    <col min="26" max="29" width="10.5" style="1" bestFit="1" customWidth="1"/>
    <col min="30" max="31" width="11.1640625" style="1" bestFit="1" customWidth="1"/>
    <col min="32" max="32" width="10.5" style="1" bestFit="1" customWidth="1"/>
    <col min="33" max="34" width="11.1640625" style="1" bestFit="1" customWidth="1"/>
    <col min="35" max="35" width="10.5" style="1" bestFit="1" customWidth="1"/>
    <col min="36" max="16384" width="9.33203125" style="1"/>
  </cols>
  <sheetData>
    <row r="1" spans="1:35" ht="37.5" x14ac:dyDescent="0.7">
      <c r="A1" s="18" t="s">
        <v>84</v>
      </c>
      <c r="B1" s="18" t="s">
        <v>36</v>
      </c>
      <c r="C1" s="7"/>
      <c r="D1" s="7"/>
      <c r="F1" s="98" t="s">
        <v>86</v>
      </c>
      <c r="G1" s="98"/>
      <c r="H1" s="98"/>
    </row>
    <row r="2" spans="1:35" x14ac:dyDescent="0.4">
      <c r="A2" s="7" t="s">
        <v>85</v>
      </c>
      <c r="B2" s="7"/>
      <c r="C2" s="7"/>
      <c r="D2" s="7"/>
      <c r="E2" s="1" t="s">
        <v>38</v>
      </c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x14ac:dyDescent="0.4">
      <c r="D3" s="7" t="s">
        <v>19</v>
      </c>
      <c r="E3" s="68" t="s">
        <v>3</v>
      </c>
      <c r="F3" s="40" t="str">
        <f>VLOOKUP(WEEKDAY(F4),$D$71:$E$78,2)</f>
        <v>Tue</v>
      </c>
      <c r="G3" s="40" t="str">
        <f>VLOOKUP(WEEKDAY(G4),$D$71:$E$78,2)</f>
        <v>Thu</v>
      </c>
      <c r="H3" s="40" t="str">
        <f>VLOOKUP(WEEKDAY(H4),$D$71:$E$78,2)</f>
        <v>Tue</v>
      </c>
      <c r="I3" s="40" t="str">
        <f t="shared" ref="I3:AI3" si="0">VLOOKUP(WEEKDAY(I4),$D$71:$E$78,2)</f>
        <v>Thu</v>
      </c>
      <c r="J3" s="40" t="str">
        <f t="shared" si="0"/>
        <v>Tue</v>
      </c>
      <c r="K3" s="40" t="str">
        <f t="shared" si="0"/>
        <v>Thu</v>
      </c>
      <c r="L3" s="40" t="str">
        <f t="shared" si="0"/>
        <v>Tue</v>
      </c>
      <c r="M3" s="40" t="str">
        <f t="shared" si="0"/>
        <v>Thu</v>
      </c>
      <c r="N3" s="40" t="str">
        <f t="shared" si="0"/>
        <v>Tue</v>
      </c>
      <c r="O3" s="40" t="str">
        <f t="shared" si="0"/>
        <v>Thu</v>
      </c>
      <c r="P3" s="40" t="str">
        <f t="shared" si="0"/>
        <v>Tue</v>
      </c>
      <c r="Q3" s="40" t="str">
        <f t="shared" si="0"/>
        <v>Thu</v>
      </c>
      <c r="R3" s="40" t="str">
        <f t="shared" si="0"/>
        <v>Tue</v>
      </c>
      <c r="S3" s="40" t="str">
        <f t="shared" si="0"/>
        <v>Thu</v>
      </c>
      <c r="T3" s="40" t="str">
        <f t="shared" si="0"/>
        <v>Tue</v>
      </c>
      <c r="U3" s="40" t="str">
        <f t="shared" si="0"/>
        <v>Thu</v>
      </c>
      <c r="V3" s="40" t="str">
        <f t="shared" si="0"/>
        <v>Tue</v>
      </c>
      <c r="W3" s="40" t="str">
        <f t="shared" si="0"/>
        <v>Thu</v>
      </c>
      <c r="X3" s="40" t="str">
        <f t="shared" si="0"/>
        <v>Tue</v>
      </c>
      <c r="Y3" s="40" t="str">
        <f t="shared" si="0"/>
        <v>Thu</v>
      </c>
      <c r="Z3" s="40" t="str">
        <f t="shared" si="0"/>
        <v>Tue</v>
      </c>
      <c r="AA3" s="40" t="str">
        <f t="shared" si="0"/>
        <v>Thu</v>
      </c>
      <c r="AB3" s="40" t="str">
        <f t="shared" si="0"/>
        <v>Tue</v>
      </c>
      <c r="AC3" s="40" t="str">
        <f t="shared" si="0"/>
        <v>Thu</v>
      </c>
      <c r="AD3" s="40" t="str">
        <f t="shared" si="0"/>
        <v>Tue</v>
      </c>
      <c r="AE3" s="40" t="str">
        <f t="shared" si="0"/>
        <v>Thu</v>
      </c>
      <c r="AF3" s="40" t="str">
        <f t="shared" si="0"/>
        <v>Tue</v>
      </c>
      <c r="AG3" s="40" t="str">
        <f t="shared" si="0"/>
        <v>Thu</v>
      </c>
      <c r="AH3" s="40" t="str">
        <f t="shared" si="0"/>
        <v>Tue</v>
      </c>
      <c r="AI3" s="40" t="str">
        <f t="shared" si="0"/>
        <v>Thu</v>
      </c>
    </row>
    <row r="4" spans="1:35" x14ac:dyDescent="0.4">
      <c r="A4" s="7" t="s">
        <v>5</v>
      </c>
      <c r="B4" s="7" t="s">
        <v>31</v>
      </c>
      <c r="C4" s="76">
        <f ca="1">TODAY()+1</f>
        <v>44233</v>
      </c>
      <c r="D4" s="15"/>
      <c r="E4" s="69" t="s">
        <v>4</v>
      </c>
      <c r="F4" s="41">
        <v>40421</v>
      </c>
      <c r="G4" s="41">
        <f>+F4+2</f>
        <v>40423</v>
      </c>
      <c r="H4" s="41">
        <f>+F4+7</f>
        <v>40428</v>
      </c>
      <c r="I4" s="41">
        <f t="shared" ref="I4:AI4" si="1">+G4+7</f>
        <v>40430</v>
      </c>
      <c r="J4" s="41">
        <f t="shared" si="1"/>
        <v>40435</v>
      </c>
      <c r="K4" s="41">
        <f t="shared" si="1"/>
        <v>40437</v>
      </c>
      <c r="L4" s="41">
        <f t="shared" si="1"/>
        <v>40442</v>
      </c>
      <c r="M4" s="41">
        <f t="shared" si="1"/>
        <v>40444</v>
      </c>
      <c r="N4" s="41">
        <f t="shared" si="1"/>
        <v>40449</v>
      </c>
      <c r="O4" s="41">
        <f t="shared" si="1"/>
        <v>40451</v>
      </c>
      <c r="P4" s="41">
        <f t="shared" si="1"/>
        <v>40456</v>
      </c>
      <c r="Q4" s="41">
        <f t="shared" si="1"/>
        <v>40458</v>
      </c>
      <c r="R4" s="41">
        <f t="shared" si="1"/>
        <v>40463</v>
      </c>
      <c r="S4" s="41">
        <f t="shared" si="1"/>
        <v>40465</v>
      </c>
      <c r="T4" s="41">
        <f t="shared" si="1"/>
        <v>40470</v>
      </c>
      <c r="U4" s="41">
        <f t="shared" si="1"/>
        <v>40472</v>
      </c>
      <c r="V4" s="41">
        <f t="shared" si="1"/>
        <v>40477</v>
      </c>
      <c r="W4" s="41">
        <f t="shared" si="1"/>
        <v>40479</v>
      </c>
      <c r="X4" s="41">
        <f t="shared" si="1"/>
        <v>40484</v>
      </c>
      <c r="Y4" s="41">
        <f t="shared" si="1"/>
        <v>40486</v>
      </c>
      <c r="Z4" s="41">
        <f t="shared" si="1"/>
        <v>40491</v>
      </c>
      <c r="AA4" s="41">
        <f t="shared" si="1"/>
        <v>40493</v>
      </c>
      <c r="AB4" s="41">
        <f t="shared" si="1"/>
        <v>40498</v>
      </c>
      <c r="AC4" s="41">
        <f t="shared" si="1"/>
        <v>40500</v>
      </c>
      <c r="AD4" s="41">
        <f t="shared" si="1"/>
        <v>40505</v>
      </c>
      <c r="AE4" s="41">
        <f t="shared" si="1"/>
        <v>40507</v>
      </c>
      <c r="AF4" s="41">
        <f t="shared" si="1"/>
        <v>40512</v>
      </c>
      <c r="AG4" s="41">
        <f t="shared" si="1"/>
        <v>40514</v>
      </c>
      <c r="AH4" s="41">
        <f t="shared" si="1"/>
        <v>40519</v>
      </c>
      <c r="AI4" s="41">
        <f t="shared" si="1"/>
        <v>40521</v>
      </c>
    </row>
    <row r="5" spans="1:35" ht="19.5" customHeight="1" x14ac:dyDescent="0.4">
      <c r="A5" s="1" t="s">
        <v>73</v>
      </c>
      <c r="B5" s="20"/>
      <c r="C5" s="14">
        <v>1</v>
      </c>
      <c r="D5" s="2"/>
      <c r="E5" s="5">
        <f>COUNTIF(F5:AI5, "N")</f>
        <v>0</v>
      </c>
      <c r="F5" s="22"/>
      <c r="G5" s="22"/>
      <c r="H5" s="22"/>
      <c r="I5" s="63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97" t="s">
        <v>40</v>
      </c>
      <c r="AE5" s="97"/>
      <c r="AF5" s="22"/>
      <c r="AG5" s="22"/>
      <c r="AH5" s="22"/>
      <c r="AI5" s="22"/>
    </row>
    <row r="6" spans="1:35" x14ac:dyDescent="0.4">
      <c r="A6" s="1" t="s">
        <v>74</v>
      </c>
      <c r="B6" s="20"/>
      <c r="C6" s="14">
        <v>2</v>
      </c>
      <c r="D6" s="2"/>
      <c r="E6" s="5">
        <f t="shared" ref="E6:E62" si="2">COUNTIF(F6:AI6, "N")</f>
        <v>0</v>
      </c>
      <c r="F6" s="22"/>
      <c r="G6" s="22"/>
      <c r="H6" s="22"/>
      <c r="I6" s="63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97"/>
      <c r="AE6" s="97"/>
      <c r="AF6" s="22"/>
      <c r="AG6" s="22"/>
      <c r="AH6" s="22"/>
      <c r="AI6" s="22"/>
    </row>
    <row r="7" spans="1:35" x14ac:dyDescent="0.4">
      <c r="A7" s="1" t="s">
        <v>82</v>
      </c>
      <c r="B7" s="20"/>
      <c r="C7" s="14">
        <v>3</v>
      </c>
      <c r="D7" s="2"/>
      <c r="E7" s="5">
        <f t="shared" si="2"/>
        <v>0</v>
      </c>
      <c r="F7" s="22"/>
      <c r="G7" s="22"/>
      <c r="H7" s="22"/>
      <c r="I7" s="63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97"/>
      <c r="AE7" s="97"/>
      <c r="AF7" s="22"/>
      <c r="AG7" s="22"/>
      <c r="AH7" s="22"/>
      <c r="AI7" s="22"/>
    </row>
    <row r="8" spans="1:35" x14ac:dyDescent="0.4">
      <c r="A8" s="1" t="s">
        <v>83</v>
      </c>
      <c r="B8" s="20"/>
      <c r="C8" s="14">
        <v>4</v>
      </c>
      <c r="D8" s="2"/>
      <c r="E8" s="5">
        <f t="shared" si="2"/>
        <v>0</v>
      </c>
      <c r="F8" s="22"/>
      <c r="G8" s="22"/>
      <c r="H8" s="22"/>
      <c r="I8" s="63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97"/>
      <c r="AE8" s="97"/>
      <c r="AF8" s="22"/>
      <c r="AG8" s="22"/>
      <c r="AH8" s="22"/>
      <c r="AI8" s="22"/>
    </row>
    <row r="9" spans="1:35" x14ac:dyDescent="0.4">
      <c r="A9" s="1" t="s">
        <v>75</v>
      </c>
      <c r="B9" s="20"/>
      <c r="C9" s="14">
        <v>5</v>
      </c>
      <c r="D9" s="2"/>
      <c r="E9" s="5">
        <f t="shared" si="2"/>
        <v>0</v>
      </c>
      <c r="F9" s="22"/>
      <c r="G9" s="22"/>
      <c r="H9" s="22"/>
      <c r="I9" s="63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97"/>
      <c r="AE9" s="97"/>
      <c r="AF9" s="22"/>
      <c r="AG9" s="22"/>
      <c r="AH9" s="22"/>
      <c r="AI9" s="22"/>
    </row>
    <row r="10" spans="1:35" x14ac:dyDescent="0.4">
      <c r="A10" s="1" t="s">
        <v>76</v>
      </c>
      <c r="B10" s="20"/>
      <c r="C10" s="14">
        <v>6</v>
      </c>
      <c r="D10" s="2"/>
      <c r="E10" s="5">
        <f t="shared" si="2"/>
        <v>0</v>
      </c>
      <c r="F10" s="22"/>
      <c r="G10" s="22"/>
      <c r="H10" s="22"/>
      <c r="I10" s="63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97"/>
      <c r="AE10" s="97"/>
      <c r="AF10" s="22"/>
      <c r="AG10" s="22"/>
      <c r="AH10" s="22"/>
      <c r="AI10" s="22"/>
    </row>
    <row r="11" spans="1:35" x14ac:dyDescent="0.4">
      <c r="A11" s="1" t="s">
        <v>77</v>
      </c>
      <c r="B11" s="20"/>
      <c r="C11" s="14">
        <v>7</v>
      </c>
      <c r="D11" s="2"/>
      <c r="E11" s="5">
        <f t="shared" si="2"/>
        <v>0</v>
      </c>
      <c r="F11" s="22"/>
      <c r="G11" s="22"/>
      <c r="H11" s="22"/>
      <c r="I11" s="63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97"/>
      <c r="AE11" s="97"/>
      <c r="AF11" s="22"/>
      <c r="AG11" s="22"/>
      <c r="AH11" s="22"/>
      <c r="AI11" s="22"/>
    </row>
    <row r="12" spans="1:35" x14ac:dyDescent="0.4">
      <c r="A12" s="1" t="s">
        <v>78</v>
      </c>
      <c r="B12" s="20"/>
      <c r="C12" s="14">
        <v>8</v>
      </c>
      <c r="D12" s="2"/>
      <c r="E12" s="5">
        <f t="shared" si="2"/>
        <v>0</v>
      </c>
      <c r="F12" s="22"/>
      <c r="G12" s="22"/>
      <c r="H12" s="22"/>
      <c r="I12" s="63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97"/>
      <c r="AE12" s="97"/>
      <c r="AF12" s="22"/>
      <c r="AG12" s="22"/>
      <c r="AH12" s="22"/>
      <c r="AI12" s="22"/>
    </row>
    <row r="13" spans="1:35" x14ac:dyDescent="0.4">
      <c r="A13" s="1" t="s">
        <v>79</v>
      </c>
      <c r="B13" s="20"/>
      <c r="C13" s="14">
        <v>9</v>
      </c>
      <c r="D13" s="2"/>
      <c r="E13" s="5">
        <f t="shared" si="2"/>
        <v>0</v>
      </c>
      <c r="F13" s="22"/>
      <c r="G13" s="22"/>
      <c r="H13" s="22"/>
      <c r="I13" s="63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97"/>
      <c r="AE13" s="97"/>
      <c r="AF13" s="22"/>
      <c r="AG13" s="22"/>
      <c r="AH13" s="22"/>
      <c r="AI13" s="22"/>
    </row>
    <row r="14" spans="1:35" x14ac:dyDescent="0.4">
      <c r="A14" s="1" t="s">
        <v>80</v>
      </c>
      <c r="B14" s="20"/>
      <c r="C14" s="14">
        <v>10</v>
      </c>
      <c r="D14" s="2"/>
      <c r="E14" s="5">
        <f t="shared" si="2"/>
        <v>0</v>
      </c>
      <c r="F14" s="22"/>
      <c r="G14" s="22"/>
      <c r="H14" s="22"/>
      <c r="I14" s="63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97"/>
      <c r="AE14" s="97"/>
      <c r="AF14" s="22"/>
      <c r="AG14" s="22"/>
      <c r="AH14" s="22"/>
      <c r="AI14" s="22"/>
    </row>
    <row r="15" spans="1:35" ht="19.5" customHeight="1" x14ac:dyDescent="0.4">
      <c r="A15" s="1" t="s">
        <v>81</v>
      </c>
      <c r="B15" s="20"/>
      <c r="C15" s="14">
        <v>11</v>
      </c>
      <c r="D15" s="2"/>
      <c r="E15" s="5">
        <f t="shared" si="2"/>
        <v>0</v>
      </c>
      <c r="F15" s="22"/>
      <c r="G15" s="22"/>
      <c r="H15" s="22"/>
      <c r="I15" s="63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97"/>
      <c r="AE15" s="97"/>
      <c r="AF15" s="22"/>
      <c r="AG15" s="22"/>
      <c r="AH15" s="22"/>
      <c r="AI15" s="22"/>
    </row>
    <row r="16" spans="1:35" x14ac:dyDescent="0.4">
      <c r="A16" s="1"/>
      <c r="B16" s="20"/>
      <c r="C16" s="14">
        <v>12</v>
      </c>
      <c r="D16" s="2"/>
      <c r="E16" s="5">
        <f t="shared" si="2"/>
        <v>0</v>
      </c>
      <c r="F16" s="22"/>
      <c r="G16" s="22"/>
      <c r="H16" s="22"/>
      <c r="I16" s="63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97"/>
      <c r="AE16" s="97"/>
      <c r="AF16" s="22"/>
      <c r="AG16" s="22"/>
      <c r="AH16" s="22"/>
      <c r="AI16" s="22"/>
    </row>
    <row r="17" spans="1:35" x14ac:dyDescent="0.4">
      <c r="A17" s="1"/>
      <c r="B17" s="20"/>
      <c r="C17" s="14">
        <v>13</v>
      </c>
      <c r="D17" s="2"/>
      <c r="E17" s="5">
        <f t="shared" si="2"/>
        <v>0</v>
      </c>
      <c r="F17" s="22"/>
      <c r="G17" s="22"/>
      <c r="H17" s="22"/>
      <c r="I17" s="63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97"/>
      <c r="AE17" s="97"/>
      <c r="AF17" s="22"/>
      <c r="AG17" s="22"/>
      <c r="AH17" s="22"/>
      <c r="AI17" s="22"/>
    </row>
    <row r="18" spans="1:35" x14ac:dyDescent="0.4">
      <c r="A18" s="1"/>
      <c r="B18" s="20"/>
      <c r="C18" s="14">
        <v>14</v>
      </c>
      <c r="D18" s="2"/>
      <c r="E18" s="5">
        <f t="shared" si="2"/>
        <v>0</v>
      </c>
      <c r="F18" s="22"/>
      <c r="G18" s="22"/>
      <c r="H18" s="22"/>
      <c r="I18" s="63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97"/>
      <c r="AE18" s="97"/>
      <c r="AF18" s="22"/>
      <c r="AG18" s="22"/>
      <c r="AH18" s="22"/>
      <c r="AI18" s="22"/>
    </row>
    <row r="19" spans="1:35" x14ac:dyDescent="0.4">
      <c r="A19" s="1"/>
      <c r="B19" s="20"/>
      <c r="C19" s="14">
        <v>15</v>
      </c>
      <c r="D19" s="2"/>
      <c r="E19" s="5">
        <f t="shared" si="2"/>
        <v>0</v>
      </c>
      <c r="F19" s="22"/>
      <c r="G19" s="22"/>
      <c r="H19" s="22"/>
      <c r="I19" s="63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97"/>
      <c r="AE19" s="97"/>
      <c r="AF19" s="22"/>
      <c r="AG19" s="22"/>
      <c r="AH19" s="22"/>
      <c r="AI19" s="22"/>
    </row>
    <row r="20" spans="1:35" x14ac:dyDescent="0.4">
      <c r="A20" s="1"/>
      <c r="B20" s="20"/>
      <c r="C20" s="14">
        <v>16</v>
      </c>
      <c r="D20" s="2"/>
      <c r="E20" s="5">
        <f t="shared" si="2"/>
        <v>0</v>
      </c>
      <c r="F20" s="22"/>
      <c r="G20" s="22"/>
      <c r="H20" s="22"/>
      <c r="I20" s="63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97"/>
      <c r="AE20" s="97"/>
      <c r="AF20" s="22"/>
      <c r="AG20" s="22"/>
      <c r="AH20" s="22"/>
      <c r="AI20" s="22"/>
    </row>
    <row r="21" spans="1:35" x14ac:dyDescent="0.4">
      <c r="A21" s="1"/>
      <c r="B21" s="20"/>
      <c r="C21" s="14">
        <v>17</v>
      </c>
      <c r="D21" s="2"/>
      <c r="E21" s="5">
        <f t="shared" si="2"/>
        <v>0</v>
      </c>
      <c r="F21" s="22"/>
      <c r="G21" s="22"/>
      <c r="H21" s="22"/>
      <c r="I21" s="63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97"/>
      <c r="AE21" s="97"/>
      <c r="AF21" s="22"/>
      <c r="AG21" s="22"/>
      <c r="AH21" s="22"/>
      <c r="AI21" s="22"/>
    </row>
    <row r="22" spans="1:35" x14ac:dyDescent="0.4">
      <c r="A22" s="1"/>
      <c r="B22" s="20"/>
      <c r="C22" s="14">
        <v>18</v>
      </c>
      <c r="D22" s="2"/>
      <c r="E22" s="5">
        <f t="shared" si="2"/>
        <v>0</v>
      </c>
      <c r="F22" s="22"/>
      <c r="G22" s="22"/>
      <c r="H22" s="22"/>
      <c r="I22" s="63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97"/>
      <c r="AE22" s="97"/>
      <c r="AF22" s="22"/>
      <c r="AG22" s="22"/>
      <c r="AH22" s="22"/>
      <c r="AI22" s="22"/>
    </row>
    <row r="23" spans="1:35" x14ac:dyDescent="0.4">
      <c r="A23" s="1"/>
      <c r="B23" s="20"/>
      <c r="C23" s="14">
        <v>19</v>
      </c>
      <c r="D23" s="2"/>
      <c r="E23" s="5">
        <f t="shared" si="2"/>
        <v>0</v>
      </c>
      <c r="F23" s="22"/>
      <c r="G23" s="22"/>
      <c r="H23" s="22"/>
      <c r="I23" s="63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97"/>
      <c r="AE23" s="97"/>
      <c r="AF23" s="22"/>
      <c r="AG23" s="22"/>
      <c r="AH23" s="22"/>
      <c r="AI23" s="22"/>
    </row>
    <row r="24" spans="1:35" x14ac:dyDescent="0.4">
      <c r="A24" s="1"/>
      <c r="B24" s="20"/>
      <c r="C24" s="14">
        <v>20</v>
      </c>
      <c r="D24" s="2"/>
      <c r="E24" s="5">
        <f t="shared" si="2"/>
        <v>0</v>
      </c>
      <c r="F24" s="22"/>
      <c r="G24" s="22"/>
      <c r="H24" s="22"/>
      <c r="I24" s="63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97"/>
      <c r="AE24" s="97"/>
      <c r="AF24" s="22"/>
      <c r="AG24" s="22"/>
      <c r="AH24" s="22"/>
      <c r="AI24" s="22"/>
    </row>
    <row r="25" spans="1:35" x14ac:dyDescent="0.4">
      <c r="A25" s="1"/>
      <c r="B25" s="20"/>
      <c r="C25" s="14">
        <v>21</v>
      </c>
      <c r="D25" s="2"/>
      <c r="E25" s="5">
        <f t="shared" si="2"/>
        <v>0</v>
      </c>
      <c r="F25" s="22"/>
      <c r="G25" s="22"/>
      <c r="H25" s="22"/>
      <c r="I25" s="63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97"/>
      <c r="AE25" s="97"/>
      <c r="AF25" s="22"/>
      <c r="AG25" s="22"/>
      <c r="AH25" s="22"/>
      <c r="AI25" s="22"/>
    </row>
    <row r="26" spans="1:35" x14ac:dyDescent="0.4">
      <c r="A26" s="1"/>
      <c r="B26" s="20"/>
      <c r="C26" s="14">
        <v>22</v>
      </c>
      <c r="D26" s="2"/>
      <c r="E26" s="5">
        <f t="shared" si="2"/>
        <v>0</v>
      </c>
      <c r="F26" s="22"/>
      <c r="G26" s="22"/>
      <c r="H26" s="22"/>
      <c r="I26" s="63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97"/>
      <c r="AE26" s="97"/>
      <c r="AF26" s="22"/>
      <c r="AG26" s="22"/>
      <c r="AH26" s="22"/>
      <c r="AI26" s="22"/>
    </row>
    <row r="27" spans="1:35" x14ac:dyDescent="0.4">
      <c r="A27" s="1"/>
      <c r="B27" s="20"/>
      <c r="C27" s="14">
        <v>23</v>
      </c>
      <c r="D27" s="2"/>
      <c r="E27" s="5">
        <f t="shared" si="2"/>
        <v>0</v>
      </c>
      <c r="F27" s="22"/>
      <c r="G27" s="22"/>
      <c r="H27" s="22"/>
      <c r="I27" s="63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97"/>
      <c r="AE27" s="97"/>
      <c r="AF27" s="22"/>
      <c r="AG27" s="22"/>
      <c r="AH27" s="22"/>
      <c r="AI27" s="22"/>
    </row>
    <row r="28" spans="1:35" x14ac:dyDescent="0.4">
      <c r="A28" s="20"/>
      <c r="B28" s="20"/>
      <c r="C28" s="14">
        <v>24</v>
      </c>
      <c r="D28" s="2"/>
      <c r="E28" s="5">
        <f t="shared" si="2"/>
        <v>0</v>
      </c>
      <c r="F28" s="22"/>
      <c r="G28" s="22"/>
      <c r="H28" s="22"/>
      <c r="I28" s="63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97"/>
      <c r="AE28" s="97"/>
      <c r="AF28" s="22"/>
      <c r="AG28" s="22"/>
      <c r="AH28" s="22"/>
      <c r="AI28" s="22"/>
    </row>
    <row r="29" spans="1:35" ht="19.5" customHeight="1" x14ac:dyDescent="0.4">
      <c r="A29" s="20"/>
      <c r="B29" s="20"/>
      <c r="C29" s="14">
        <v>25</v>
      </c>
      <c r="D29" s="2"/>
      <c r="E29" s="5">
        <f t="shared" si="2"/>
        <v>0</v>
      </c>
      <c r="F29" s="22"/>
      <c r="G29" s="22"/>
      <c r="H29" s="22"/>
      <c r="I29" s="63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97"/>
      <c r="AE29" s="97"/>
      <c r="AF29" s="22"/>
      <c r="AG29" s="22"/>
      <c r="AH29" s="22"/>
      <c r="AI29" s="22"/>
    </row>
    <row r="30" spans="1:35" ht="19.5" customHeight="1" x14ac:dyDescent="0.4">
      <c r="A30" s="20"/>
      <c r="B30" s="20"/>
      <c r="C30" s="14">
        <v>26</v>
      </c>
      <c r="D30" s="2"/>
      <c r="E30" s="5">
        <f t="shared" si="2"/>
        <v>0</v>
      </c>
      <c r="F30" s="22"/>
      <c r="G30" s="22"/>
      <c r="H30" s="22"/>
      <c r="I30" s="63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97"/>
      <c r="AE30" s="97"/>
      <c r="AF30" s="22"/>
      <c r="AG30" s="22"/>
      <c r="AH30" s="22"/>
      <c r="AI30" s="22"/>
    </row>
    <row r="31" spans="1:35" ht="19.5" customHeight="1" x14ac:dyDescent="0.4">
      <c r="A31" s="20"/>
      <c r="B31" s="20"/>
      <c r="C31" s="14">
        <v>27</v>
      </c>
      <c r="D31" s="2"/>
      <c r="E31" s="5">
        <f t="shared" si="2"/>
        <v>0</v>
      </c>
      <c r="F31" s="22"/>
      <c r="G31" s="22"/>
      <c r="H31" s="22"/>
      <c r="I31" s="63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97"/>
      <c r="AE31" s="97"/>
      <c r="AF31" s="22"/>
      <c r="AG31" s="22"/>
      <c r="AH31" s="22"/>
      <c r="AI31" s="22"/>
    </row>
    <row r="32" spans="1:35" ht="19.5" customHeight="1" x14ac:dyDescent="0.4">
      <c r="A32" s="20"/>
      <c r="B32" s="20"/>
      <c r="C32" s="14">
        <v>28</v>
      </c>
      <c r="D32" s="2"/>
      <c r="E32" s="5">
        <f t="shared" si="2"/>
        <v>0</v>
      </c>
      <c r="F32" s="22"/>
      <c r="G32" s="22"/>
      <c r="H32" s="22"/>
      <c r="I32" s="63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97"/>
      <c r="AE32" s="97"/>
      <c r="AF32" s="22"/>
      <c r="AG32" s="22"/>
      <c r="AH32" s="22"/>
      <c r="AI32" s="22"/>
    </row>
    <row r="33" spans="1:35" ht="19.5" customHeight="1" x14ac:dyDescent="0.4">
      <c r="A33" s="20"/>
      <c r="B33" s="20"/>
      <c r="C33" s="14">
        <v>29</v>
      </c>
      <c r="D33" s="2"/>
      <c r="E33" s="5">
        <f t="shared" si="2"/>
        <v>0</v>
      </c>
      <c r="F33" s="22"/>
      <c r="G33" s="22"/>
      <c r="H33" s="22"/>
      <c r="I33" s="63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97"/>
      <c r="AE33" s="97"/>
      <c r="AF33" s="22"/>
      <c r="AG33" s="22"/>
      <c r="AH33" s="22"/>
      <c r="AI33" s="22"/>
    </row>
    <row r="34" spans="1:35" ht="19.5" customHeight="1" x14ac:dyDescent="0.4">
      <c r="A34" s="20"/>
      <c r="B34" s="20"/>
      <c r="C34" s="14">
        <v>30</v>
      </c>
      <c r="D34" s="2"/>
      <c r="E34" s="5">
        <f t="shared" si="2"/>
        <v>0</v>
      </c>
      <c r="F34" s="22"/>
      <c r="G34" s="22"/>
      <c r="H34" s="22"/>
      <c r="I34" s="63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97"/>
      <c r="AE34" s="97"/>
      <c r="AF34" s="22"/>
      <c r="AG34" s="22"/>
      <c r="AH34" s="22"/>
      <c r="AI34" s="22"/>
    </row>
    <row r="35" spans="1:35" ht="19.5" customHeight="1" x14ac:dyDescent="0.4">
      <c r="A35" s="20"/>
      <c r="B35" s="20"/>
      <c r="C35" s="14">
        <v>31</v>
      </c>
      <c r="D35" s="2"/>
      <c r="E35" s="5">
        <f t="shared" si="2"/>
        <v>0</v>
      </c>
      <c r="F35" s="22"/>
      <c r="G35" s="22"/>
      <c r="H35" s="22"/>
      <c r="I35" s="63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97"/>
      <c r="AE35" s="97"/>
      <c r="AF35" s="22"/>
      <c r="AG35" s="22"/>
      <c r="AH35" s="22"/>
      <c r="AI35" s="22"/>
    </row>
    <row r="36" spans="1:35" ht="19.5" customHeight="1" x14ac:dyDescent="0.4">
      <c r="A36" s="20"/>
      <c r="B36" s="20"/>
      <c r="C36" s="14">
        <v>32</v>
      </c>
      <c r="D36" s="2"/>
      <c r="E36" s="5">
        <f t="shared" si="2"/>
        <v>0</v>
      </c>
      <c r="F36" s="22"/>
      <c r="G36" s="22"/>
      <c r="H36" s="22"/>
      <c r="I36" s="63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97"/>
      <c r="AE36" s="97"/>
      <c r="AF36" s="22"/>
      <c r="AG36" s="22"/>
      <c r="AH36" s="22"/>
      <c r="AI36" s="22"/>
    </row>
    <row r="37" spans="1:35" ht="19.5" customHeight="1" x14ac:dyDescent="0.4">
      <c r="A37" s="20"/>
      <c r="B37" s="20"/>
      <c r="C37" s="14">
        <v>33</v>
      </c>
      <c r="D37" s="2"/>
      <c r="E37" s="5">
        <f t="shared" si="2"/>
        <v>0</v>
      </c>
      <c r="F37" s="22"/>
      <c r="G37" s="22"/>
      <c r="H37" s="22"/>
      <c r="I37" s="63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97"/>
      <c r="AE37" s="97"/>
      <c r="AF37" s="22"/>
      <c r="AG37" s="22"/>
      <c r="AH37" s="22"/>
      <c r="AI37" s="22"/>
    </row>
    <row r="38" spans="1:35" x14ac:dyDescent="0.4">
      <c r="A38" s="35"/>
      <c r="C38" s="14">
        <v>34</v>
      </c>
      <c r="E38" s="5">
        <f t="shared" si="2"/>
        <v>0</v>
      </c>
      <c r="F38" s="22"/>
      <c r="G38" s="22"/>
      <c r="H38" s="22"/>
      <c r="I38" s="63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97"/>
      <c r="AE38" s="97"/>
      <c r="AF38" s="22"/>
      <c r="AG38" s="22"/>
      <c r="AH38" s="22"/>
      <c r="AI38" s="22"/>
    </row>
    <row r="39" spans="1:35" x14ac:dyDescent="0.4">
      <c r="C39" s="14">
        <v>35</v>
      </c>
      <c r="E39" s="5">
        <f t="shared" si="2"/>
        <v>0</v>
      </c>
      <c r="F39" s="22"/>
      <c r="G39" s="22"/>
      <c r="H39" s="22"/>
      <c r="I39" s="63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97"/>
      <c r="AE39" s="97"/>
      <c r="AF39" s="22"/>
      <c r="AG39" s="22"/>
      <c r="AH39" s="22"/>
      <c r="AI39" s="22"/>
    </row>
    <row r="40" spans="1:35" x14ac:dyDescent="0.4">
      <c r="C40" s="14">
        <v>36</v>
      </c>
      <c r="E40" s="5">
        <f t="shared" si="2"/>
        <v>0</v>
      </c>
      <c r="F40" s="22"/>
      <c r="G40" s="22"/>
      <c r="H40" s="22"/>
      <c r="I40" s="63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97"/>
      <c r="AE40" s="97"/>
      <c r="AF40" s="22"/>
      <c r="AG40" s="22"/>
      <c r="AH40" s="22"/>
      <c r="AI40" s="22"/>
    </row>
    <row r="41" spans="1:35" x14ac:dyDescent="0.4">
      <c r="C41" s="14">
        <v>37</v>
      </c>
      <c r="E41" s="5">
        <f t="shared" si="2"/>
        <v>0</v>
      </c>
      <c r="F41" s="22"/>
      <c r="G41" s="22"/>
      <c r="H41" s="22"/>
      <c r="I41" s="63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97"/>
      <c r="AE41" s="97"/>
      <c r="AF41" s="22"/>
      <c r="AG41" s="22"/>
      <c r="AH41" s="22"/>
      <c r="AI41" s="22"/>
    </row>
    <row r="42" spans="1:35" x14ac:dyDescent="0.4">
      <c r="C42" s="14">
        <v>38</v>
      </c>
      <c r="E42" s="5">
        <f t="shared" ref="E42:E54" si="3">COUNTIF(F42:AI42, "N")</f>
        <v>0</v>
      </c>
      <c r="F42" s="22"/>
      <c r="G42" s="22"/>
      <c r="H42" s="22"/>
      <c r="I42" s="63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97"/>
      <c r="AE42" s="97"/>
      <c r="AF42" s="22"/>
      <c r="AG42" s="22"/>
      <c r="AH42" s="22"/>
      <c r="AI42" s="22"/>
    </row>
    <row r="43" spans="1:35" x14ac:dyDescent="0.4">
      <c r="C43" s="14">
        <v>39</v>
      </c>
      <c r="E43" s="5">
        <f t="shared" si="3"/>
        <v>0</v>
      </c>
      <c r="F43" s="22"/>
      <c r="G43" s="22"/>
      <c r="H43" s="22"/>
      <c r="I43" s="63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97"/>
      <c r="AE43" s="97"/>
      <c r="AF43" s="22"/>
      <c r="AG43" s="22"/>
      <c r="AH43" s="22"/>
      <c r="AI43" s="22"/>
    </row>
    <row r="44" spans="1:35" x14ac:dyDescent="0.4">
      <c r="C44" s="14">
        <v>40</v>
      </c>
      <c r="E44" s="5">
        <f t="shared" si="3"/>
        <v>0</v>
      </c>
      <c r="F44" s="22"/>
      <c r="G44" s="22"/>
      <c r="H44" s="22"/>
      <c r="I44" s="63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97"/>
      <c r="AE44" s="97"/>
      <c r="AF44" s="22"/>
      <c r="AG44" s="22"/>
      <c r="AH44" s="22"/>
      <c r="AI44" s="22"/>
    </row>
    <row r="45" spans="1:35" x14ac:dyDescent="0.4">
      <c r="C45" s="14">
        <v>41</v>
      </c>
      <c r="E45" s="5">
        <f t="shared" si="3"/>
        <v>0</v>
      </c>
      <c r="F45" s="22"/>
      <c r="G45" s="22"/>
      <c r="H45" s="22"/>
      <c r="I45" s="63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97"/>
      <c r="AE45" s="97"/>
      <c r="AF45" s="22"/>
      <c r="AG45" s="22"/>
      <c r="AH45" s="22"/>
      <c r="AI45" s="22"/>
    </row>
    <row r="46" spans="1:35" x14ac:dyDescent="0.4">
      <c r="C46" s="14">
        <v>42</v>
      </c>
      <c r="E46" s="5">
        <f t="shared" si="3"/>
        <v>0</v>
      </c>
      <c r="F46" s="22"/>
      <c r="G46" s="22"/>
      <c r="H46" s="22"/>
      <c r="I46" s="63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97"/>
      <c r="AE46" s="97"/>
      <c r="AF46" s="22"/>
      <c r="AG46" s="22"/>
      <c r="AH46" s="22"/>
      <c r="AI46" s="22"/>
    </row>
    <row r="47" spans="1:35" x14ac:dyDescent="0.4">
      <c r="C47" s="14">
        <v>43</v>
      </c>
      <c r="E47" s="5">
        <f t="shared" si="3"/>
        <v>0</v>
      </c>
      <c r="F47" s="22"/>
      <c r="G47" s="22"/>
      <c r="H47" s="22"/>
      <c r="I47" s="63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97"/>
      <c r="AE47" s="97"/>
      <c r="AF47" s="22"/>
      <c r="AG47" s="22"/>
      <c r="AH47" s="22"/>
      <c r="AI47" s="22"/>
    </row>
    <row r="48" spans="1:35" x14ac:dyDescent="0.4">
      <c r="C48" s="14">
        <v>44</v>
      </c>
      <c r="E48" s="5">
        <f t="shared" si="3"/>
        <v>0</v>
      </c>
      <c r="F48" s="22"/>
      <c r="G48" s="22"/>
      <c r="H48" s="22"/>
      <c r="I48" s="63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97"/>
      <c r="AE48" s="97"/>
      <c r="AF48" s="22"/>
      <c r="AG48" s="22"/>
      <c r="AH48" s="22"/>
      <c r="AI48" s="22"/>
    </row>
    <row r="49" spans="3:35" x14ac:dyDescent="0.4">
      <c r="C49" s="14">
        <v>45</v>
      </c>
      <c r="E49" s="5">
        <f t="shared" si="3"/>
        <v>0</v>
      </c>
      <c r="F49" s="22"/>
      <c r="G49" s="22"/>
      <c r="H49" s="22"/>
      <c r="I49" s="63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97"/>
      <c r="AE49" s="97"/>
      <c r="AF49" s="22"/>
      <c r="AG49" s="22"/>
      <c r="AH49" s="22"/>
      <c r="AI49" s="22"/>
    </row>
    <row r="50" spans="3:35" x14ac:dyDescent="0.4">
      <c r="C50" s="14">
        <v>46</v>
      </c>
      <c r="E50" s="5">
        <f t="shared" si="3"/>
        <v>0</v>
      </c>
      <c r="F50" s="22"/>
      <c r="G50" s="22"/>
      <c r="H50" s="22"/>
      <c r="I50" s="63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97"/>
      <c r="AE50" s="97"/>
      <c r="AF50" s="22"/>
      <c r="AG50" s="22"/>
      <c r="AH50" s="22"/>
      <c r="AI50" s="22"/>
    </row>
    <row r="51" spans="3:35" x14ac:dyDescent="0.4">
      <c r="C51" s="14">
        <v>47</v>
      </c>
      <c r="E51" s="5">
        <f t="shared" si="3"/>
        <v>0</v>
      </c>
      <c r="F51" s="22"/>
      <c r="G51" s="22"/>
      <c r="H51" s="22"/>
      <c r="I51" s="63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97"/>
      <c r="AE51" s="97"/>
      <c r="AF51" s="22"/>
      <c r="AG51" s="22"/>
      <c r="AH51" s="22"/>
      <c r="AI51" s="22"/>
    </row>
    <row r="52" spans="3:35" x14ac:dyDescent="0.4">
      <c r="C52" s="14">
        <v>48</v>
      </c>
      <c r="E52" s="5">
        <f t="shared" si="3"/>
        <v>0</v>
      </c>
      <c r="F52" s="22"/>
      <c r="G52" s="22"/>
      <c r="H52" s="22"/>
      <c r="I52" s="63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97"/>
      <c r="AE52" s="97"/>
      <c r="AF52" s="22"/>
      <c r="AG52" s="22"/>
      <c r="AH52" s="22"/>
      <c r="AI52" s="22"/>
    </row>
    <row r="53" spans="3:35" x14ac:dyDescent="0.4">
      <c r="C53" s="14">
        <v>49</v>
      </c>
      <c r="E53" s="5">
        <f t="shared" si="3"/>
        <v>0</v>
      </c>
      <c r="F53" s="22"/>
      <c r="G53" s="22"/>
      <c r="H53" s="22"/>
      <c r="I53" s="63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97"/>
      <c r="AE53" s="97"/>
      <c r="AF53" s="22"/>
      <c r="AG53" s="22"/>
      <c r="AH53" s="22"/>
      <c r="AI53" s="22"/>
    </row>
    <row r="54" spans="3:35" x14ac:dyDescent="0.4">
      <c r="C54" s="14">
        <v>50</v>
      </c>
      <c r="E54" s="5">
        <f t="shared" si="3"/>
        <v>0</v>
      </c>
      <c r="F54" s="22"/>
      <c r="G54" s="22"/>
      <c r="H54" s="22"/>
      <c r="I54" s="63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97"/>
      <c r="AE54" s="97"/>
      <c r="AF54" s="22"/>
      <c r="AG54" s="22"/>
      <c r="AH54" s="22"/>
      <c r="AI54" s="22"/>
    </row>
    <row r="55" spans="3:35" x14ac:dyDescent="0.4">
      <c r="C55" s="14">
        <v>51</v>
      </c>
      <c r="E55" s="5">
        <f t="shared" si="2"/>
        <v>0</v>
      </c>
      <c r="F55" s="22"/>
      <c r="G55" s="22"/>
      <c r="H55" s="22"/>
      <c r="I55" s="63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97"/>
      <c r="AE55" s="97"/>
      <c r="AF55" s="22"/>
      <c r="AG55" s="22"/>
      <c r="AH55" s="22"/>
      <c r="AI55" s="22"/>
    </row>
    <row r="56" spans="3:35" x14ac:dyDescent="0.4">
      <c r="C56" s="14">
        <v>52</v>
      </c>
      <c r="E56" s="5">
        <f t="shared" si="2"/>
        <v>0</v>
      </c>
      <c r="F56" s="22"/>
      <c r="G56" s="22"/>
      <c r="H56" s="22"/>
      <c r="I56" s="63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97"/>
      <c r="AE56" s="97"/>
      <c r="AF56" s="22"/>
      <c r="AG56" s="22"/>
      <c r="AH56" s="22"/>
      <c r="AI56" s="22"/>
    </row>
    <row r="57" spans="3:35" x14ac:dyDescent="0.4">
      <c r="C57" s="14">
        <v>53</v>
      </c>
      <c r="E57" s="5">
        <f t="shared" si="2"/>
        <v>0</v>
      </c>
      <c r="F57" s="22"/>
      <c r="G57" s="22"/>
      <c r="H57" s="22"/>
      <c r="I57" s="63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97"/>
      <c r="AE57" s="97"/>
      <c r="AF57" s="22"/>
      <c r="AG57" s="22"/>
      <c r="AH57" s="22"/>
      <c r="AI57" s="22"/>
    </row>
    <row r="58" spans="3:35" x14ac:dyDescent="0.4">
      <c r="C58" s="14">
        <v>54</v>
      </c>
      <c r="E58" s="5">
        <f t="shared" si="2"/>
        <v>0</v>
      </c>
      <c r="F58" s="22"/>
      <c r="G58" s="22"/>
      <c r="H58" s="22"/>
      <c r="I58" s="63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97"/>
      <c r="AE58" s="97"/>
      <c r="AF58" s="22"/>
      <c r="AG58" s="22"/>
      <c r="AH58" s="22"/>
      <c r="AI58" s="22"/>
    </row>
    <row r="59" spans="3:35" x14ac:dyDescent="0.4">
      <c r="C59" s="14">
        <v>55</v>
      </c>
      <c r="E59" s="5">
        <f t="shared" si="2"/>
        <v>0</v>
      </c>
      <c r="F59" s="22"/>
      <c r="G59" s="22"/>
      <c r="H59" s="22"/>
      <c r="I59" s="63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97"/>
      <c r="AE59" s="97"/>
      <c r="AF59" s="22"/>
      <c r="AG59" s="22"/>
      <c r="AH59" s="22"/>
      <c r="AI59" s="22"/>
    </row>
    <row r="60" spans="3:35" x14ac:dyDescent="0.4">
      <c r="C60" s="14">
        <v>56</v>
      </c>
      <c r="E60" s="5">
        <f t="shared" si="2"/>
        <v>0</v>
      </c>
      <c r="F60" s="22"/>
      <c r="G60" s="22"/>
      <c r="H60" s="22"/>
      <c r="I60" s="63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97"/>
      <c r="AE60" s="97"/>
      <c r="AF60" s="22"/>
      <c r="AG60" s="22"/>
      <c r="AH60" s="22"/>
      <c r="AI60" s="22"/>
    </row>
    <row r="61" spans="3:35" x14ac:dyDescent="0.4">
      <c r="C61" s="14">
        <v>57</v>
      </c>
      <c r="E61" s="5">
        <f t="shared" si="2"/>
        <v>0</v>
      </c>
      <c r="F61" s="22"/>
      <c r="G61" s="22"/>
      <c r="H61" s="22"/>
      <c r="I61" s="63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97"/>
      <c r="AE61" s="97"/>
      <c r="AF61" s="22"/>
      <c r="AG61" s="22"/>
      <c r="AH61" s="22"/>
      <c r="AI61" s="22"/>
    </row>
    <row r="62" spans="3:35" x14ac:dyDescent="0.4">
      <c r="C62" s="14">
        <v>58</v>
      </c>
      <c r="E62" s="5">
        <f t="shared" si="2"/>
        <v>0</v>
      </c>
      <c r="F62" s="22"/>
      <c r="G62" s="22"/>
      <c r="H62" s="22"/>
      <c r="I62" s="63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97"/>
      <c r="AE62" s="97"/>
      <c r="AF62" s="22"/>
      <c r="AG62" s="22"/>
      <c r="AH62" s="22"/>
      <c r="AI62" s="22"/>
    </row>
    <row r="63" spans="3:35" x14ac:dyDescent="0.4">
      <c r="C63" s="14">
        <v>59</v>
      </c>
      <c r="E63" s="5">
        <f t="shared" ref="E63:E64" si="4">COUNTIF(F63:T63, "N")</f>
        <v>0</v>
      </c>
      <c r="F63" s="22"/>
      <c r="G63" s="22"/>
      <c r="H63" s="22"/>
      <c r="I63" s="63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97"/>
      <c r="AE63" s="97"/>
      <c r="AF63" s="22"/>
      <c r="AG63" s="22"/>
      <c r="AH63" s="22"/>
      <c r="AI63" s="22"/>
    </row>
    <row r="64" spans="3:35" x14ac:dyDescent="0.4">
      <c r="C64" s="14">
        <v>60</v>
      </c>
      <c r="E64" s="5">
        <f t="shared" si="4"/>
        <v>0</v>
      </c>
      <c r="F64" s="22"/>
      <c r="G64" s="22"/>
      <c r="H64" s="22"/>
      <c r="I64" s="63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97"/>
      <c r="AE64" s="97"/>
      <c r="AF64" s="22"/>
      <c r="AG64" s="22"/>
      <c r="AH64" s="22"/>
      <c r="AI64" s="22"/>
    </row>
    <row r="66" spans="1:5" x14ac:dyDescent="0.4">
      <c r="A66" s="8">
        <f>COUNTA(A5:A62)</f>
        <v>11</v>
      </c>
    </row>
    <row r="71" spans="1:5" x14ac:dyDescent="0.4">
      <c r="D71" s="8" t="s">
        <v>29</v>
      </c>
      <c r="E71" s="1" t="s">
        <v>30</v>
      </c>
    </row>
    <row r="72" spans="1:5" x14ac:dyDescent="0.4">
      <c r="D72" s="8">
        <v>1</v>
      </c>
      <c r="E72" s="1" t="s">
        <v>28</v>
      </c>
    </row>
    <row r="73" spans="1:5" x14ac:dyDescent="0.4">
      <c r="D73" s="8">
        <v>2</v>
      </c>
      <c r="E73" s="1" t="s">
        <v>22</v>
      </c>
    </row>
    <row r="74" spans="1:5" x14ac:dyDescent="0.4">
      <c r="D74" s="8">
        <v>3</v>
      </c>
      <c r="E74" s="1" t="s">
        <v>23</v>
      </c>
    </row>
    <row r="75" spans="1:5" x14ac:dyDescent="0.4">
      <c r="D75" s="8">
        <v>4</v>
      </c>
      <c r="E75" s="1" t="s">
        <v>24</v>
      </c>
    </row>
    <row r="76" spans="1:5" x14ac:dyDescent="0.4">
      <c r="D76" s="8">
        <v>5</v>
      </c>
      <c r="E76" s="1" t="s">
        <v>25</v>
      </c>
    </row>
    <row r="77" spans="1:5" x14ac:dyDescent="0.4">
      <c r="D77" s="8">
        <v>6</v>
      </c>
      <c r="E77" s="1" t="s">
        <v>26</v>
      </c>
    </row>
    <row r="78" spans="1:5" x14ac:dyDescent="0.4">
      <c r="D78" s="8">
        <v>7</v>
      </c>
      <c r="E78" s="1" t="s">
        <v>27</v>
      </c>
    </row>
  </sheetData>
  <sheetProtection selectLockedCells="1"/>
  <sortState xmlns:xlrd2="http://schemas.microsoft.com/office/spreadsheetml/2017/richdata2" ref="A42:A65">
    <sortCondition ref="A42"/>
  </sortState>
  <mergeCells count="2">
    <mergeCell ref="AD5:AE64"/>
    <mergeCell ref="F1:H1"/>
  </mergeCells>
  <phoneticPr fontId="0" type="noConversion"/>
  <conditionalFormatting sqref="D5:D37 F5:AI64">
    <cfRule type="cellIs" dxfId="21" priority="48" stopIfTrue="1" operator="equal">
      <formula>"Y"</formula>
    </cfRule>
    <cfRule type="cellIs" dxfId="20" priority="49" stopIfTrue="1" operator="equal">
      <formula>"N"</formula>
    </cfRule>
  </conditionalFormatting>
  <conditionalFormatting sqref="E5:E64">
    <cfRule type="cellIs" dxfId="19" priority="50" stopIfTrue="1" operator="equal">
      <formula>0</formula>
    </cfRule>
    <cfRule type="cellIs" dxfId="18" priority="51" stopIfTrue="1" operator="equal">
      <formula>1</formula>
    </cfRule>
    <cfRule type="cellIs" dxfId="17" priority="52" stopIfTrue="1" operator="greaterThanOrEqual">
      <formula>2</formula>
    </cfRule>
  </conditionalFormatting>
  <conditionalFormatting sqref="E5:E64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gridLines="1"/>
  <pageMargins left="0.75" right="0.75" top="1" bottom="1" header="0.5" footer="0.5"/>
  <pageSetup scale="56" orientation="landscape" horizontalDpi="300" verticalDpi="300" r:id="rId1"/>
  <headerFooter alignWithMargins="0">
    <oddHeader>&amp;L&amp;B Confidential&amp;B&amp;C&amp;D&amp;RPage &amp;P</oddHeader>
    <oddFooter>&amp;C&amp;Z&amp;F</oddFooter>
  </headerFooter>
  <rowBreaks count="1" manualBreakCount="1">
    <brk id="26" max="2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64"/>
  <sheetViews>
    <sheetView zoomScale="115" zoomScaleNormal="115" workbookViewId="0">
      <pane ySplit="4" topLeftCell="A5" activePane="bottomLeft" state="frozen"/>
      <selection pane="bottomLeft" activeCell="A5" sqref="A5"/>
    </sheetView>
  </sheetViews>
  <sheetFormatPr defaultColWidth="9.33203125" defaultRowHeight="12.75" x14ac:dyDescent="0.2"/>
  <cols>
    <col min="1" max="1" width="36.5" style="27" customWidth="1"/>
    <col min="2" max="2" width="23.83203125" customWidth="1"/>
    <col min="3" max="3" width="65.5" style="27" customWidth="1"/>
    <col min="4" max="16384" width="9.33203125" style="27"/>
  </cols>
  <sheetData>
    <row r="1" spans="1:3" ht="30.75" x14ac:dyDescent="0.2">
      <c r="A1" s="26" t="str">
        <f>+Attendance!A1</f>
        <v>Coursename</v>
      </c>
      <c r="C1" s="32" t="s">
        <v>36</v>
      </c>
    </row>
    <row r="2" spans="1:3" ht="31.5" x14ac:dyDescent="0.2">
      <c r="A2" s="26" t="str">
        <f>+Attendance!A2</f>
        <v>Semester</v>
      </c>
      <c r="B2" s="80" t="s">
        <v>61</v>
      </c>
      <c r="C2" s="32" t="s">
        <v>57</v>
      </c>
    </row>
    <row r="3" spans="1:3" s="28" customFormat="1" ht="41.25" customHeight="1" x14ac:dyDescent="0.2">
      <c r="A3" s="99" t="s">
        <v>62</v>
      </c>
      <c r="B3" s="99"/>
      <c r="C3" s="33" t="s">
        <v>32</v>
      </c>
    </row>
    <row r="4" spans="1:3" s="28" customFormat="1" ht="18.75" x14ac:dyDescent="0.2">
      <c r="A4" s="37" t="s">
        <v>33</v>
      </c>
      <c r="B4" s="38" t="s">
        <v>37</v>
      </c>
      <c r="C4" s="67">
        <f ca="1">TODAY()</f>
        <v>44232</v>
      </c>
    </row>
    <row r="5" spans="1:3" s="28" customFormat="1" ht="19.5" x14ac:dyDescent="0.2">
      <c r="A5" s="36" t="str">
        <f>IF(+Attendance!A5&lt;&gt;"",+Attendance!A5,"")</f>
        <v>Enter</v>
      </c>
      <c r="B5" s="39">
        <f>Attendance!E5</f>
        <v>0</v>
      </c>
      <c r="C5" s="36"/>
    </row>
    <row r="6" spans="1:3" s="31" customFormat="1" ht="19.5" x14ac:dyDescent="0.2">
      <c r="A6" s="36" t="str">
        <f>IF(+Attendance!A6&lt;&gt;"",+Attendance!A6,"")</f>
        <v>names</v>
      </c>
      <c r="B6" s="39">
        <f>Attendance!E6</f>
        <v>0</v>
      </c>
      <c r="C6" s="30"/>
    </row>
    <row r="7" spans="1:3" s="28" customFormat="1" ht="19.5" x14ac:dyDescent="0.2">
      <c r="A7" s="36" t="str">
        <f>IF(+Attendance!A7&lt;&gt;"",+Attendance!A7,"")</f>
        <v>on</v>
      </c>
      <c r="B7" s="39">
        <f>Attendance!E7</f>
        <v>0</v>
      </c>
      <c r="C7" s="29"/>
    </row>
    <row r="8" spans="1:3" s="28" customFormat="1" ht="19.5" x14ac:dyDescent="0.2">
      <c r="A8" s="36" t="str">
        <f>IF(+Attendance!A8&lt;&gt;"",+Attendance!A8,"")</f>
        <v>ATTENDANCE SHEET</v>
      </c>
      <c r="B8" s="39">
        <f>Attendance!E8</f>
        <v>0</v>
      </c>
      <c r="C8" s="29"/>
    </row>
    <row r="9" spans="1:3" s="28" customFormat="1" ht="19.5" x14ac:dyDescent="0.2">
      <c r="A9" s="36" t="str">
        <f>IF(+Attendance!A9&lt;&gt;"",+Attendance!A9,"")</f>
        <v>only</v>
      </c>
      <c r="B9" s="39">
        <f>Attendance!E9</f>
        <v>0</v>
      </c>
      <c r="C9" s="29"/>
    </row>
    <row r="10" spans="1:3" s="28" customFormat="1" ht="19.5" x14ac:dyDescent="0.2">
      <c r="A10" s="36" t="str">
        <f>IF(+Attendance!A10&lt;&gt;"",+Attendance!A10,"")</f>
        <v>for</v>
      </c>
      <c r="B10" s="39">
        <f>Attendance!E10</f>
        <v>0</v>
      </c>
      <c r="C10" s="29"/>
    </row>
    <row r="11" spans="1:3" s="28" customFormat="1" ht="19.5" x14ac:dyDescent="0.2">
      <c r="A11" s="36" t="str">
        <f>IF(+Attendance!A11&lt;&gt;"",+Attendance!A11,"")</f>
        <v>propagation</v>
      </c>
      <c r="B11" s="39">
        <f>Attendance!E11</f>
        <v>0</v>
      </c>
      <c r="C11" s="29"/>
    </row>
    <row r="12" spans="1:3" s="28" customFormat="1" ht="19.5" x14ac:dyDescent="0.2">
      <c r="A12" s="36" t="str">
        <f>IF(+Attendance!A12&lt;&gt;"",+Attendance!A12,"")</f>
        <v xml:space="preserve">to </v>
      </c>
      <c r="B12" s="39">
        <f>Attendance!E12</f>
        <v>0</v>
      </c>
      <c r="C12" s="29"/>
    </row>
    <row r="13" spans="1:3" s="28" customFormat="1" ht="19.5" x14ac:dyDescent="0.2">
      <c r="A13" s="36" t="str">
        <f>IF(+Attendance!A13&lt;&gt;"",+Attendance!A13,"")</f>
        <v>all</v>
      </c>
      <c r="B13" s="39">
        <f>Attendance!E13</f>
        <v>0</v>
      </c>
      <c r="C13" s="29"/>
    </row>
    <row r="14" spans="1:3" s="28" customFormat="1" ht="19.5" x14ac:dyDescent="0.2">
      <c r="A14" s="36" t="str">
        <f>IF(+Attendance!A14&lt;&gt;"",+Attendance!A14,"")</f>
        <v>other</v>
      </c>
      <c r="B14" s="39">
        <f>Attendance!E14</f>
        <v>0</v>
      </c>
      <c r="C14" s="29"/>
    </row>
    <row r="15" spans="1:3" s="28" customFormat="1" ht="19.5" x14ac:dyDescent="0.2">
      <c r="A15" s="36" t="str">
        <f>IF(+Attendance!A15&lt;&gt;"",+Attendance!A15,"")</f>
        <v>sheets</v>
      </c>
      <c r="B15" s="39">
        <f>Attendance!E15</f>
        <v>0</v>
      </c>
      <c r="C15" s="29"/>
    </row>
    <row r="16" spans="1:3" s="28" customFormat="1" ht="19.5" x14ac:dyDescent="0.2">
      <c r="A16" s="36" t="str">
        <f>IF(+Attendance!A16&lt;&gt;"",+Attendance!A16,"")</f>
        <v/>
      </c>
      <c r="B16" s="39">
        <f>Attendance!E16</f>
        <v>0</v>
      </c>
      <c r="C16" s="29"/>
    </row>
    <row r="17" spans="1:3" s="28" customFormat="1" ht="19.5" x14ac:dyDescent="0.2">
      <c r="A17" s="36" t="str">
        <f>IF(+Attendance!A17&lt;&gt;"",+Attendance!A17,"")</f>
        <v/>
      </c>
      <c r="B17" s="39">
        <f>Attendance!E17</f>
        <v>0</v>
      </c>
      <c r="C17" s="29"/>
    </row>
    <row r="18" spans="1:3" s="28" customFormat="1" ht="19.5" x14ac:dyDescent="0.2">
      <c r="A18" s="36" t="str">
        <f>IF(+Attendance!A18&lt;&gt;"",+Attendance!A18,"")</f>
        <v/>
      </c>
      <c r="B18" s="39">
        <f>Attendance!E18</f>
        <v>0</v>
      </c>
      <c r="C18" s="29"/>
    </row>
    <row r="19" spans="1:3" s="28" customFormat="1" ht="19.5" x14ac:dyDescent="0.2">
      <c r="A19" s="36" t="str">
        <f>IF(+Attendance!A19&lt;&gt;"",+Attendance!A19,"")</f>
        <v/>
      </c>
      <c r="B19" s="39">
        <f>Attendance!E19</f>
        <v>0</v>
      </c>
      <c r="C19" s="29"/>
    </row>
    <row r="20" spans="1:3" s="28" customFormat="1" ht="19.5" x14ac:dyDescent="0.2">
      <c r="A20" s="36" t="str">
        <f>IF(+Attendance!A20&lt;&gt;"",+Attendance!A20,"")</f>
        <v/>
      </c>
      <c r="B20" s="39">
        <f>Attendance!E20</f>
        <v>0</v>
      </c>
      <c r="C20" s="29"/>
    </row>
    <row r="21" spans="1:3" s="28" customFormat="1" ht="19.5" x14ac:dyDescent="0.2">
      <c r="A21" s="36" t="str">
        <f>IF(+Attendance!A21&lt;&gt;"",+Attendance!A21,"")</f>
        <v/>
      </c>
      <c r="B21" s="39">
        <f>Attendance!E21</f>
        <v>0</v>
      </c>
      <c r="C21" s="29"/>
    </row>
    <row r="22" spans="1:3" s="28" customFormat="1" ht="19.5" x14ac:dyDescent="0.2">
      <c r="A22" s="36" t="str">
        <f>IF(+Attendance!A22&lt;&gt;"",+Attendance!A22,"")</f>
        <v/>
      </c>
      <c r="B22" s="39">
        <f>Attendance!E22</f>
        <v>0</v>
      </c>
      <c r="C22" s="29"/>
    </row>
    <row r="23" spans="1:3" s="28" customFormat="1" ht="19.5" x14ac:dyDescent="0.2">
      <c r="A23" s="36" t="str">
        <f>IF(+Attendance!A23&lt;&gt;"",+Attendance!A23,"")</f>
        <v/>
      </c>
      <c r="B23" s="39">
        <f>Attendance!E23</f>
        <v>0</v>
      </c>
      <c r="C23" s="29"/>
    </row>
    <row r="24" spans="1:3" s="28" customFormat="1" ht="19.5" x14ac:dyDescent="0.2">
      <c r="A24" s="36" t="str">
        <f>IF(+Attendance!A24&lt;&gt;"",+Attendance!A24,"")</f>
        <v/>
      </c>
      <c r="B24" s="39">
        <f>Attendance!E24</f>
        <v>0</v>
      </c>
      <c r="C24" s="29"/>
    </row>
    <row r="25" spans="1:3" s="28" customFormat="1" ht="19.5" x14ac:dyDescent="0.2">
      <c r="A25" s="36" t="str">
        <f>IF(+Attendance!A25&lt;&gt;"",+Attendance!A25,"")</f>
        <v/>
      </c>
      <c r="B25" s="39">
        <f>Attendance!E25</f>
        <v>0</v>
      </c>
      <c r="C25" s="29"/>
    </row>
    <row r="26" spans="1:3" ht="19.5" hidden="1" x14ac:dyDescent="0.2">
      <c r="A26" s="36" t="str">
        <f>IF(+Attendance!A26&lt;&gt;"",+Attendance!A26,"")</f>
        <v/>
      </c>
      <c r="B26" s="39">
        <f>Attendance!E26</f>
        <v>0</v>
      </c>
      <c r="C26" s="29"/>
    </row>
    <row r="27" spans="1:3" ht="19.5" x14ac:dyDescent="0.2">
      <c r="A27" s="36" t="str">
        <f>IF(+Attendance!A27&lt;&gt;"",+Attendance!A27,"")</f>
        <v/>
      </c>
      <c r="B27" s="39">
        <f>Attendance!E27</f>
        <v>0</v>
      </c>
      <c r="C27" s="29"/>
    </row>
    <row r="28" spans="1:3" ht="19.5" x14ac:dyDescent="0.2">
      <c r="A28" s="36" t="str">
        <f>IF(+Attendance!A28&lt;&gt;"",+Attendance!A28,"")</f>
        <v/>
      </c>
      <c r="B28" s="39">
        <f>Attendance!E28</f>
        <v>0</v>
      </c>
      <c r="C28" s="29"/>
    </row>
    <row r="29" spans="1:3" ht="19.5" x14ac:dyDescent="0.2">
      <c r="A29" s="36" t="str">
        <f>IF(+Attendance!A29&lt;&gt;"",+Attendance!A29,"")</f>
        <v/>
      </c>
      <c r="B29" s="39">
        <f>Attendance!E29</f>
        <v>0</v>
      </c>
      <c r="C29" s="29"/>
    </row>
    <row r="30" spans="1:3" ht="19.5" x14ac:dyDescent="0.2">
      <c r="A30" s="36" t="str">
        <f>IF(+Attendance!A30&lt;&gt;"",+Attendance!A30,"")</f>
        <v/>
      </c>
      <c r="B30" s="39">
        <f>Attendance!E30</f>
        <v>0</v>
      </c>
      <c r="C30" s="29"/>
    </row>
    <row r="31" spans="1:3" ht="19.5" x14ac:dyDescent="0.2">
      <c r="A31" s="36" t="str">
        <f>IF(+Attendance!A31&lt;&gt;"",+Attendance!A31,"")</f>
        <v/>
      </c>
      <c r="B31" s="39">
        <f>Attendance!E31</f>
        <v>0</v>
      </c>
      <c r="C31" s="29"/>
    </row>
    <row r="32" spans="1:3" ht="19.5" x14ac:dyDescent="0.2">
      <c r="A32" s="36" t="str">
        <f>IF(+Attendance!A32&lt;&gt;"",+Attendance!A32,"")</f>
        <v/>
      </c>
      <c r="B32" s="39">
        <f>Attendance!E32</f>
        <v>0</v>
      </c>
      <c r="C32" s="29"/>
    </row>
    <row r="33" spans="1:3" ht="19.5" x14ac:dyDescent="0.2">
      <c r="A33" s="36" t="str">
        <f>IF(+Attendance!A33&lt;&gt;"",+Attendance!A33,"")</f>
        <v/>
      </c>
      <c r="B33" s="39">
        <f>Attendance!E33</f>
        <v>0</v>
      </c>
      <c r="C33" s="29"/>
    </row>
    <row r="34" spans="1:3" ht="19.5" x14ac:dyDescent="0.2">
      <c r="A34" s="36" t="str">
        <f>IF(+Attendance!A34&lt;&gt;"",+Attendance!A34,"")</f>
        <v/>
      </c>
      <c r="B34" s="39">
        <f>Attendance!E34</f>
        <v>0</v>
      </c>
      <c r="C34" s="29"/>
    </row>
    <row r="35" spans="1:3" ht="19.5" x14ac:dyDescent="0.2">
      <c r="A35" s="36" t="str">
        <f>IF(+Attendance!A35&lt;&gt;"",+Attendance!A35,"")</f>
        <v/>
      </c>
      <c r="B35" s="39">
        <f>Attendance!E35</f>
        <v>0</v>
      </c>
      <c r="C35" s="29"/>
    </row>
    <row r="36" spans="1:3" ht="19.5" x14ac:dyDescent="0.2">
      <c r="A36" s="36" t="str">
        <f>IF(+Attendance!A36&lt;&gt;"",+Attendance!A36,"")</f>
        <v/>
      </c>
      <c r="B36" s="39">
        <f>Attendance!E36</f>
        <v>0</v>
      </c>
      <c r="C36" s="29"/>
    </row>
    <row r="37" spans="1:3" ht="19.5" x14ac:dyDescent="0.2">
      <c r="A37" s="36" t="str">
        <f>IF(+Attendance!A37&lt;&gt;"",+Attendance!A37,"")</f>
        <v/>
      </c>
      <c r="B37" s="39">
        <f>Attendance!E37</f>
        <v>0</v>
      </c>
      <c r="C37" s="29"/>
    </row>
    <row r="38" spans="1:3" ht="19.5" x14ac:dyDescent="0.2">
      <c r="A38" s="36" t="str">
        <f>IF(+Attendance!A38&lt;&gt;"",+Attendance!A38,"")</f>
        <v/>
      </c>
      <c r="B38" s="39">
        <f>Attendance!E38</f>
        <v>0</v>
      </c>
      <c r="C38" s="29"/>
    </row>
    <row r="39" spans="1:3" ht="19.5" x14ac:dyDescent="0.2">
      <c r="A39" s="36" t="str">
        <f>IF(+Attendance!A39&lt;&gt;"",+Attendance!A39,"")</f>
        <v/>
      </c>
      <c r="B39" s="39">
        <f>Attendance!E39</f>
        <v>0</v>
      </c>
      <c r="C39" s="29"/>
    </row>
    <row r="40" spans="1:3" ht="19.5" x14ac:dyDescent="0.2">
      <c r="A40" s="36" t="str">
        <f>IF(+Attendance!A40&lt;&gt;"",+Attendance!A40,"")</f>
        <v/>
      </c>
      <c r="B40" s="39">
        <f>Attendance!E40</f>
        <v>0</v>
      </c>
      <c r="C40" s="29"/>
    </row>
    <row r="41" spans="1:3" ht="19.5" x14ac:dyDescent="0.2">
      <c r="A41" s="36" t="str">
        <f>IF(+Attendance!A41&lt;&gt;"",+Attendance!A41,"")</f>
        <v/>
      </c>
      <c r="B41" s="39">
        <f>Attendance!E41</f>
        <v>0</v>
      </c>
      <c r="C41" s="29"/>
    </row>
    <row r="42" spans="1:3" ht="19.5" x14ac:dyDescent="0.2">
      <c r="A42" s="36" t="str">
        <f>IF(+Attendance!A42&lt;&gt;"",+Attendance!A42,"")</f>
        <v/>
      </c>
      <c r="B42" s="39">
        <f>Attendance!E42</f>
        <v>0</v>
      </c>
      <c r="C42" s="29"/>
    </row>
    <row r="43" spans="1:3" ht="19.5" x14ac:dyDescent="0.2">
      <c r="A43" s="36" t="str">
        <f>IF(+Attendance!A43&lt;&gt;"",+Attendance!A43,"")</f>
        <v/>
      </c>
      <c r="B43" s="39">
        <f>Attendance!E43</f>
        <v>0</v>
      </c>
      <c r="C43" s="29"/>
    </row>
    <row r="44" spans="1:3" ht="19.5" x14ac:dyDescent="0.2">
      <c r="A44" s="36" t="str">
        <f>IF(+Attendance!A44&lt;&gt;"",+Attendance!A44,"")</f>
        <v/>
      </c>
      <c r="B44" s="39">
        <f>Attendance!E44</f>
        <v>0</v>
      </c>
      <c r="C44" s="29"/>
    </row>
    <row r="45" spans="1:3" ht="19.5" x14ac:dyDescent="0.2">
      <c r="A45" s="36" t="str">
        <f>IF(+Attendance!A45&lt;&gt;"",+Attendance!A45,"")</f>
        <v/>
      </c>
      <c r="B45" s="39">
        <f>Attendance!E45</f>
        <v>0</v>
      </c>
      <c r="C45" s="29"/>
    </row>
    <row r="46" spans="1:3" ht="19.5" x14ac:dyDescent="0.2">
      <c r="A46" s="36" t="str">
        <f>IF(+Attendance!A46&lt;&gt;"",+Attendance!A46,"")</f>
        <v/>
      </c>
      <c r="B46" s="39">
        <f>Attendance!E46</f>
        <v>0</v>
      </c>
      <c r="C46" s="29"/>
    </row>
    <row r="47" spans="1:3" ht="19.5" x14ac:dyDescent="0.2">
      <c r="A47" s="36" t="str">
        <f>IF(+Attendance!A47&lt;&gt;"",+Attendance!A47,"")</f>
        <v/>
      </c>
      <c r="B47" s="39">
        <f>Attendance!E47</f>
        <v>0</v>
      </c>
      <c r="C47" s="29"/>
    </row>
    <row r="48" spans="1:3" ht="19.5" x14ac:dyDescent="0.2">
      <c r="A48" s="36" t="str">
        <f>IF(+Attendance!A48&lt;&gt;"",+Attendance!A48,"")</f>
        <v/>
      </c>
      <c r="B48" s="39">
        <f>Attendance!E48</f>
        <v>0</v>
      </c>
      <c r="C48" s="29"/>
    </row>
    <row r="49" spans="1:3" ht="19.5" x14ac:dyDescent="0.2">
      <c r="A49" s="36" t="str">
        <f>IF(+Attendance!A49&lt;&gt;"",+Attendance!A49,"")</f>
        <v/>
      </c>
      <c r="B49" s="39">
        <f>Attendance!E49</f>
        <v>0</v>
      </c>
      <c r="C49" s="29"/>
    </row>
    <row r="50" spans="1:3" ht="19.5" x14ac:dyDescent="0.2">
      <c r="A50" s="36" t="str">
        <f>IF(+Attendance!A50&lt;&gt;"",+Attendance!A50,"")</f>
        <v/>
      </c>
      <c r="B50" s="39">
        <f>Attendance!E50</f>
        <v>0</v>
      </c>
      <c r="C50" s="29"/>
    </row>
    <row r="51" spans="1:3" ht="19.5" x14ac:dyDescent="0.2">
      <c r="A51" s="36" t="str">
        <f>IF(+Attendance!A51&lt;&gt;"",+Attendance!A51,"")</f>
        <v/>
      </c>
      <c r="B51" s="39">
        <f>Attendance!E51</f>
        <v>0</v>
      </c>
      <c r="C51" s="29"/>
    </row>
    <row r="52" spans="1:3" ht="19.5" x14ac:dyDescent="0.2">
      <c r="A52" s="36" t="str">
        <f>IF(+Attendance!A52&lt;&gt;"",+Attendance!A52,"")</f>
        <v/>
      </c>
      <c r="B52" s="39">
        <f>Attendance!E52</f>
        <v>0</v>
      </c>
      <c r="C52" s="29"/>
    </row>
    <row r="53" spans="1:3" ht="19.5" x14ac:dyDescent="0.2">
      <c r="A53" s="36" t="str">
        <f>IF(+Attendance!A53&lt;&gt;"",+Attendance!A53,"")</f>
        <v/>
      </c>
      <c r="B53" s="39">
        <f>Attendance!E53</f>
        <v>0</v>
      </c>
      <c r="C53" s="29"/>
    </row>
    <row r="54" spans="1:3" ht="19.5" x14ac:dyDescent="0.2">
      <c r="A54" s="36" t="str">
        <f>IF(+Attendance!A54&lt;&gt;"",+Attendance!A54,"")</f>
        <v/>
      </c>
      <c r="B54" s="39">
        <f>Attendance!E54</f>
        <v>0</v>
      </c>
      <c r="C54" s="29"/>
    </row>
    <row r="55" spans="1:3" ht="19.5" x14ac:dyDescent="0.2">
      <c r="A55" s="36" t="str">
        <f>IF(+Attendance!A55&lt;&gt;"",+Attendance!A55,"")</f>
        <v/>
      </c>
      <c r="B55" s="39">
        <f>Attendance!E55</f>
        <v>0</v>
      </c>
      <c r="C55" s="29"/>
    </row>
    <row r="56" spans="1:3" ht="19.5" x14ac:dyDescent="0.2">
      <c r="A56" s="36" t="str">
        <f>IF(+Attendance!A56&lt;&gt;"",+Attendance!A56,"")</f>
        <v/>
      </c>
      <c r="B56" s="39">
        <f>Attendance!E56</f>
        <v>0</v>
      </c>
      <c r="C56" s="29"/>
    </row>
    <row r="57" spans="1:3" ht="19.5" x14ac:dyDescent="0.2">
      <c r="A57" s="36" t="str">
        <f>IF(+Attendance!A57&lt;&gt;"",+Attendance!A57,"")</f>
        <v/>
      </c>
      <c r="B57" s="39">
        <f>Attendance!E57</f>
        <v>0</v>
      </c>
      <c r="C57" s="29"/>
    </row>
    <row r="58" spans="1:3" ht="19.5" x14ac:dyDescent="0.2">
      <c r="A58" s="36" t="str">
        <f>IF(+Attendance!A58&lt;&gt;"",+Attendance!A58,"")</f>
        <v/>
      </c>
      <c r="B58" s="39">
        <f>Attendance!E58</f>
        <v>0</v>
      </c>
      <c r="C58" s="29"/>
    </row>
    <row r="59" spans="1:3" ht="19.5" x14ac:dyDescent="0.2">
      <c r="A59" s="36" t="str">
        <f>IF(+Attendance!A59&lt;&gt;"",+Attendance!A59,"")</f>
        <v/>
      </c>
      <c r="B59" s="39">
        <f>Attendance!E59</f>
        <v>0</v>
      </c>
      <c r="C59" s="29"/>
    </row>
    <row r="60" spans="1:3" ht="19.5" x14ac:dyDescent="0.2">
      <c r="A60" s="36" t="str">
        <f>IF(+Attendance!A60&lt;&gt;"",+Attendance!A60,"")</f>
        <v/>
      </c>
      <c r="B60" s="39">
        <f>Attendance!E60</f>
        <v>0</v>
      </c>
      <c r="C60" s="29"/>
    </row>
    <row r="61" spans="1:3" ht="19.5" x14ac:dyDescent="0.2">
      <c r="A61" s="36" t="str">
        <f>IF(+Attendance!A61&lt;&gt;"",+Attendance!A61,"")</f>
        <v/>
      </c>
      <c r="B61" s="39">
        <f>Attendance!E61</f>
        <v>0</v>
      </c>
      <c r="C61" s="29"/>
    </row>
    <row r="62" spans="1:3" ht="19.5" x14ac:dyDescent="0.2">
      <c r="A62" s="36" t="str">
        <f>IF(+Attendance!A62&lt;&gt;"",+Attendance!A62,"")</f>
        <v/>
      </c>
      <c r="B62" s="39">
        <f>Attendance!E62</f>
        <v>0</v>
      </c>
      <c r="C62" s="29"/>
    </row>
    <row r="63" spans="1:3" ht="19.5" x14ac:dyDescent="0.2">
      <c r="A63" s="36" t="str">
        <f>IF(+Attendance!A63&lt;&gt;"",+Attendance!A63,"")</f>
        <v/>
      </c>
      <c r="B63" s="39">
        <f>Attendance!E63</f>
        <v>0</v>
      </c>
      <c r="C63" s="29"/>
    </row>
    <row r="64" spans="1:3" ht="19.5" x14ac:dyDescent="0.2">
      <c r="A64" s="36" t="str">
        <f>IF(+Attendance!A64&lt;&gt;"",+Attendance!A64,"")</f>
        <v/>
      </c>
      <c r="B64" s="39">
        <f>Attendance!E64</f>
        <v>0</v>
      </c>
      <c r="C64" s="29"/>
    </row>
  </sheetData>
  <sheetProtection selectLockedCells="1"/>
  <mergeCells count="1">
    <mergeCell ref="A3:B3"/>
  </mergeCells>
  <conditionalFormatting sqref="B5:B64">
    <cfRule type="cellIs" dxfId="16" priority="2" stopIfTrue="1" operator="equal">
      <formula>0</formula>
    </cfRule>
    <cfRule type="cellIs" dxfId="15" priority="3" stopIfTrue="1" operator="equal">
      <formula>1</formula>
    </cfRule>
    <cfRule type="cellIs" dxfId="14" priority="4" stopIfTrue="1" operator="greaterThanOrEqual">
      <formula>2</formula>
    </cfRule>
  </conditionalFormatting>
  <conditionalFormatting sqref="B5:B6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 verticalCentered="1"/>
  <pageMargins left="0.7" right="0.7" top="0.75" bottom="0.75" header="0.3" footer="0.3"/>
  <pageSetup scale="5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G66"/>
  <sheetViews>
    <sheetView defaultGridColor="0" colorId="8" zoomScaleNormal="100" workbookViewId="0">
      <pane xSplit="1" ySplit="4" topLeftCell="B5" activePane="bottomRight" state="frozen"/>
      <selection activeCell="A26" sqref="A26:XFD26"/>
      <selection pane="topRight" activeCell="A26" sqref="A26:XFD26"/>
      <selection pane="bottomLeft" activeCell="A26" sqref="A26:XFD26"/>
      <selection pane="bottomRight"/>
    </sheetView>
  </sheetViews>
  <sheetFormatPr defaultColWidth="9.33203125" defaultRowHeight="19.5" x14ac:dyDescent="0.2"/>
  <cols>
    <col min="1" max="1" width="37.5" style="11" bestFit="1" customWidth="1"/>
    <col min="2" max="2" width="11.83203125" style="10" customWidth="1"/>
    <col min="3" max="3" width="10.1640625" style="10" customWidth="1"/>
    <col min="4" max="4" width="12" style="10" customWidth="1"/>
    <col min="5" max="5" width="10.1640625" style="10" customWidth="1"/>
    <col min="6" max="6" width="10.6640625" style="10" customWidth="1"/>
    <col min="7" max="7" width="10.1640625" style="10" customWidth="1"/>
    <col min="8" max="8" width="12" style="10" customWidth="1"/>
    <col min="9" max="9" width="10.1640625" style="10" customWidth="1"/>
    <col min="10" max="10" width="12" style="10" customWidth="1"/>
    <col min="11" max="11" width="10.1640625" style="10" customWidth="1"/>
    <col min="12" max="14" width="12" style="10" customWidth="1"/>
    <col min="15" max="15" width="11.83203125" style="10" customWidth="1"/>
    <col min="16" max="16" width="10.5" style="10" customWidth="1"/>
    <col min="17" max="26" width="12" style="10" customWidth="1"/>
    <col min="27" max="28" width="9" style="10" customWidth="1"/>
    <col min="29" max="30" width="12" style="10" customWidth="1"/>
    <col min="31" max="31" width="12" style="10" bestFit="1" customWidth="1"/>
    <col min="32" max="32" width="12" style="10" customWidth="1"/>
    <col min="33" max="33" width="10.83203125" style="11" bestFit="1" customWidth="1"/>
    <col min="34" max="16384" width="9.33203125" style="11"/>
  </cols>
  <sheetData>
    <row r="1" spans="1:33" ht="37.5" x14ac:dyDescent="0.2">
      <c r="A1" s="19" t="str">
        <f>+Attendance!A1</f>
        <v>Coursename</v>
      </c>
      <c r="B1" s="47" t="s">
        <v>39</v>
      </c>
      <c r="C1" s="46"/>
      <c r="G1" s="72" t="s">
        <v>43</v>
      </c>
      <c r="H1" s="73">
        <v>50</v>
      </c>
      <c r="I1" s="72" t="s">
        <v>45</v>
      </c>
      <c r="J1" s="73">
        <v>2</v>
      </c>
      <c r="K1" s="74"/>
      <c r="L1" s="72" t="s">
        <v>60</v>
      </c>
      <c r="M1" s="77"/>
      <c r="N1" s="73">
        <v>50</v>
      </c>
      <c r="O1" s="74"/>
      <c r="P1" s="74"/>
      <c r="Q1" s="72" t="s">
        <v>44</v>
      </c>
      <c r="R1" s="75">
        <v>10</v>
      </c>
      <c r="S1" s="114" t="s">
        <v>58</v>
      </c>
      <c r="T1" s="115"/>
      <c r="AE1" s="42"/>
    </row>
    <row r="2" spans="1:33" x14ac:dyDescent="0.2">
      <c r="A2" s="11" t="str">
        <f>+Attendance!A2</f>
        <v>Semester</v>
      </c>
      <c r="B2" s="100">
        <v>40430</v>
      </c>
      <c r="C2" s="102"/>
      <c r="D2" s="101">
        <f>+B2+7</f>
        <v>40437</v>
      </c>
      <c r="E2" s="101"/>
      <c r="F2" s="110">
        <f t="shared" ref="F2" si="0">+D2+7</f>
        <v>40444</v>
      </c>
      <c r="G2" s="111"/>
      <c r="H2" s="101">
        <f>+F2+7</f>
        <v>40451</v>
      </c>
      <c r="I2" s="101"/>
      <c r="J2" s="100">
        <f>+H2+7</f>
        <v>40458</v>
      </c>
      <c r="K2" s="102"/>
      <c r="L2" s="100">
        <f>+J2+7</f>
        <v>40465</v>
      </c>
      <c r="M2" s="101"/>
      <c r="N2" s="102"/>
      <c r="O2" s="100" t="s">
        <v>46</v>
      </c>
      <c r="P2" s="102"/>
      <c r="Q2" s="101">
        <f>+L2+7</f>
        <v>40472</v>
      </c>
      <c r="R2" s="102"/>
      <c r="S2" s="100">
        <f>+Q2+7</f>
        <v>40479</v>
      </c>
      <c r="T2" s="102"/>
      <c r="U2" s="100">
        <f>+S2+7</f>
        <v>40486</v>
      </c>
      <c r="V2" s="102"/>
      <c r="W2" s="100">
        <f>+U2+7</f>
        <v>40493</v>
      </c>
      <c r="X2" s="102"/>
      <c r="Y2" s="110">
        <f>+W2+7</f>
        <v>40500</v>
      </c>
      <c r="Z2" s="111"/>
      <c r="AA2" s="116">
        <f>+Y2+7</f>
        <v>40507</v>
      </c>
      <c r="AB2" s="117"/>
      <c r="AC2" s="100">
        <f>+AA2+7</f>
        <v>40514</v>
      </c>
      <c r="AD2" s="102"/>
      <c r="AE2" s="100">
        <f>+AC2+7</f>
        <v>40521</v>
      </c>
      <c r="AF2" s="102"/>
    </row>
    <row r="3" spans="1:33" x14ac:dyDescent="0.2">
      <c r="A3" s="64" t="s">
        <v>56</v>
      </c>
      <c r="B3" s="103">
        <v>10</v>
      </c>
      <c r="C3" s="104"/>
      <c r="D3" s="109">
        <v>10</v>
      </c>
      <c r="E3" s="109"/>
      <c r="F3" s="112">
        <v>10</v>
      </c>
      <c r="G3" s="113"/>
      <c r="H3" s="109">
        <v>10</v>
      </c>
      <c r="I3" s="109"/>
      <c r="J3" s="103">
        <v>10</v>
      </c>
      <c r="K3" s="104"/>
      <c r="L3" s="103">
        <v>50</v>
      </c>
      <c r="M3" s="109"/>
      <c r="N3" s="104"/>
      <c r="O3" s="107" t="s">
        <v>47</v>
      </c>
      <c r="P3" s="108"/>
      <c r="Q3" s="109">
        <v>10</v>
      </c>
      <c r="R3" s="104"/>
      <c r="S3" s="103">
        <v>10</v>
      </c>
      <c r="T3" s="104"/>
      <c r="U3" s="103">
        <v>10</v>
      </c>
      <c r="V3" s="104"/>
      <c r="W3" s="103">
        <v>10</v>
      </c>
      <c r="X3" s="104"/>
      <c r="Y3" s="112">
        <v>10</v>
      </c>
      <c r="Z3" s="113"/>
      <c r="AA3" s="118"/>
      <c r="AB3" s="119"/>
      <c r="AC3" s="103">
        <v>10</v>
      </c>
      <c r="AD3" s="104"/>
      <c r="AE3" s="103">
        <v>10</v>
      </c>
      <c r="AF3" s="104"/>
    </row>
    <row r="4" spans="1:33" x14ac:dyDescent="0.2">
      <c r="A4" s="44" t="s">
        <v>41</v>
      </c>
      <c r="B4" s="45" t="s">
        <v>42</v>
      </c>
      <c r="C4" s="79">
        <f>+$N$1/$R$1</f>
        <v>5</v>
      </c>
      <c r="D4" s="49" t="s">
        <v>42</v>
      </c>
      <c r="E4" s="79">
        <f>+$N$1/$R$1</f>
        <v>5</v>
      </c>
      <c r="F4" s="49" t="s">
        <v>42</v>
      </c>
      <c r="G4" s="79">
        <f>+$N$1/$R$1</f>
        <v>5</v>
      </c>
      <c r="H4" s="49" t="s">
        <v>42</v>
      </c>
      <c r="I4" s="79">
        <f>+$N$1/$R$1</f>
        <v>5</v>
      </c>
      <c r="J4" s="49" t="s">
        <v>42</v>
      </c>
      <c r="K4" s="79">
        <f>+$N$1/$R$1</f>
        <v>5</v>
      </c>
      <c r="L4" s="49" t="s">
        <v>42</v>
      </c>
      <c r="M4" s="52" t="s">
        <v>34</v>
      </c>
      <c r="N4" s="50">
        <f>+$H$1/$J$1</f>
        <v>25</v>
      </c>
      <c r="O4" s="78">
        <f>SUM(C4:N4)</f>
        <v>50</v>
      </c>
      <c r="P4" s="53" t="s">
        <v>1</v>
      </c>
      <c r="Q4" s="52" t="s">
        <v>42</v>
      </c>
      <c r="R4" s="48">
        <f>+$N$1/$R$1</f>
        <v>5</v>
      </c>
      <c r="S4" s="49" t="s">
        <v>42</v>
      </c>
      <c r="T4" s="48">
        <v>5</v>
      </c>
      <c r="U4" s="49" t="s">
        <v>42</v>
      </c>
      <c r="V4" s="48">
        <f>+$N$1/$R$1</f>
        <v>5</v>
      </c>
      <c r="W4" s="49" t="s">
        <v>42</v>
      </c>
      <c r="X4" s="48">
        <f>+$N$1/$R$1</f>
        <v>5</v>
      </c>
      <c r="Y4" s="49" t="s">
        <v>42</v>
      </c>
      <c r="Z4" s="48">
        <f>+$N$1/$R$1</f>
        <v>5</v>
      </c>
      <c r="AA4" s="105" t="s">
        <v>40</v>
      </c>
      <c r="AB4" s="106"/>
      <c r="AC4" s="49" t="s">
        <v>42</v>
      </c>
      <c r="AD4" s="48">
        <f>+$N$1/$R$1</f>
        <v>5</v>
      </c>
      <c r="AE4" s="49" t="s">
        <v>42</v>
      </c>
      <c r="AF4" s="48">
        <v>25</v>
      </c>
      <c r="AG4" s="43"/>
    </row>
    <row r="5" spans="1:33" x14ac:dyDescent="0.2">
      <c r="A5" s="4" t="str">
        <f>IF(Attendance!A5&lt;&gt;"",+Attendance!A5,"")</f>
        <v>Enter</v>
      </c>
      <c r="B5" s="63"/>
      <c r="C5" s="51">
        <f>+C$4*B5/B$3</f>
        <v>0</v>
      </c>
      <c r="D5" s="71"/>
      <c r="E5" s="70">
        <f>+E$4*D5/D$3</f>
        <v>0</v>
      </c>
      <c r="F5" s="71"/>
      <c r="G5" s="70">
        <f>+G$4*F5/F$3</f>
        <v>0</v>
      </c>
      <c r="H5" s="71"/>
      <c r="I5" s="70">
        <f>+I$4*H5/H$3</f>
        <v>0</v>
      </c>
      <c r="J5" s="71"/>
      <c r="K5" s="70">
        <f>+K$4*J5/J$3</f>
        <v>0</v>
      </c>
      <c r="L5" s="71"/>
      <c r="M5" s="71"/>
      <c r="N5" s="70">
        <f>+N$4*(L5+M5)/L$3</f>
        <v>0</v>
      </c>
      <c r="O5" s="51">
        <f>C5+E5+G5+I5+K5+N5</f>
        <v>0</v>
      </c>
      <c r="P5" s="61">
        <f t="shared" ref="P5" si="1">+O5/$O$4</f>
        <v>0</v>
      </c>
      <c r="Q5" s="71"/>
      <c r="R5" s="51">
        <f>+R$4*Q5/Q$3</f>
        <v>0</v>
      </c>
      <c r="S5" s="71"/>
      <c r="T5" s="51">
        <f t="shared" ref="T5" si="2">+T$4*S5/S$3</f>
        <v>0</v>
      </c>
      <c r="U5" s="71"/>
      <c r="V5" s="51">
        <f>+V$4*U5/U$3</f>
        <v>0</v>
      </c>
      <c r="W5" s="71"/>
      <c r="X5" s="51">
        <f>+X$4*W5/W$3</f>
        <v>0</v>
      </c>
      <c r="Y5" s="71"/>
      <c r="Z5" s="51">
        <f>+Z$4*Y5/Y$3</f>
        <v>0</v>
      </c>
      <c r="AA5" s="81"/>
      <c r="AB5" s="81"/>
      <c r="AC5" s="71"/>
      <c r="AD5" s="51">
        <f>+AD$4*AC5/AC$3</f>
        <v>0</v>
      </c>
      <c r="AE5" s="71"/>
      <c r="AF5" s="51">
        <f>AE5*$AF$4/$AE$3</f>
        <v>0</v>
      </c>
    </row>
    <row r="6" spans="1:33" x14ac:dyDescent="0.2">
      <c r="A6" s="4" t="str">
        <f>IF(Attendance!A6&lt;&gt;"",+Attendance!A6,"")</f>
        <v>names</v>
      </c>
      <c r="B6" s="63"/>
      <c r="C6" s="51">
        <f t="shared" ref="C6:C64" si="3">+C$4*B6/B$3</f>
        <v>0</v>
      </c>
      <c r="D6" s="71"/>
      <c r="E6" s="70">
        <f t="shared" ref="E6:E64" si="4">+E$4*D6/D$3</f>
        <v>0</v>
      </c>
      <c r="F6" s="71"/>
      <c r="G6" s="70">
        <f t="shared" ref="G6:G64" si="5">+G$4*F6/F$3</f>
        <v>0</v>
      </c>
      <c r="H6" s="71"/>
      <c r="I6" s="70">
        <f t="shared" ref="I6:I64" si="6">+I$4*H6/H$3</f>
        <v>0</v>
      </c>
      <c r="J6" s="71"/>
      <c r="K6" s="70">
        <f t="shared" ref="K6:K64" si="7">+K$4*J6/J$3</f>
        <v>0</v>
      </c>
      <c r="L6" s="71"/>
      <c r="M6" s="71"/>
      <c r="N6" s="70">
        <f t="shared" ref="N6:N64" si="8">+N$4*(L6+M6)/L$3</f>
        <v>0</v>
      </c>
      <c r="O6" s="51">
        <f t="shared" ref="O6:O64" si="9">C6+E6+G6+I6+K6+N6</f>
        <v>0</v>
      </c>
      <c r="P6" s="61">
        <f t="shared" ref="P6:P64" si="10">+O6/$O$4</f>
        <v>0</v>
      </c>
      <c r="Q6" s="71"/>
      <c r="R6" s="51">
        <f t="shared" ref="R6:R64" si="11">+R$4*Q6/Q$3</f>
        <v>0</v>
      </c>
      <c r="S6" s="71"/>
      <c r="T6" s="51">
        <f t="shared" ref="T6:T64" si="12">+T$4*S6/S$3</f>
        <v>0</v>
      </c>
      <c r="U6" s="71"/>
      <c r="V6" s="51">
        <f t="shared" ref="V6:V64" si="13">+V$4*U6/U$3</f>
        <v>0</v>
      </c>
      <c r="W6" s="71"/>
      <c r="X6" s="51">
        <f t="shared" ref="X6:X64" si="14">+X$4*W6/W$3</f>
        <v>0</v>
      </c>
      <c r="Y6" s="71"/>
      <c r="Z6" s="51">
        <f t="shared" ref="Z6:Z64" si="15">+Z$4*Y6/Y$3</f>
        <v>0</v>
      </c>
      <c r="AA6" s="81"/>
      <c r="AB6" s="81"/>
      <c r="AC6" s="71"/>
      <c r="AD6" s="51">
        <f t="shared" ref="AD6:AD64" si="16">+AD$4*AC6/AC$3</f>
        <v>0</v>
      </c>
      <c r="AE6" s="71"/>
      <c r="AF6" s="51">
        <f t="shared" ref="AF6:AF64" si="17">AE6*$AF$4/$AE$3</f>
        <v>0</v>
      </c>
    </row>
    <row r="7" spans="1:33" x14ac:dyDescent="0.2">
      <c r="A7" s="4" t="str">
        <f>IF(Attendance!A7&lt;&gt;"",+Attendance!A7,"")</f>
        <v>on</v>
      </c>
      <c r="B7" s="63"/>
      <c r="C7" s="51">
        <f t="shared" si="3"/>
        <v>0</v>
      </c>
      <c r="D7" s="71"/>
      <c r="E7" s="70">
        <f t="shared" si="4"/>
        <v>0</v>
      </c>
      <c r="F7" s="71"/>
      <c r="G7" s="70">
        <f t="shared" si="5"/>
        <v>0</v>
      </c>
      <c r="H7" s="71"/>
      <c r="I7" s="70">
        <f t="shared" si="6"/>
        <v>0</v>
      </c>
      <c r="J7" s="71"/>
      <c r="K7" s="70">
        <f t="shared" si="7"/>
        <v>0</v>
      </c>
      <c r="L7" s="71"/>
      <c r="M7" s="71"/>
      <c r="N7" s="70">
        <f t="shared" si="8"/>
        <v>0</v>
      </c>
      <c r="O7" s="51">
        <f t="shared" si="9"/>
        <v>0</v>
      </c>
      <c r="P7" s="61">
        <f t="shared" si="10"/>
        <v>0</v>
      </c>
      <c r="Q7" s="71"/>
      <c r="R7" s="51">
        <f t="shared" si="11"/>
        <v>0</v>
      </c>
      <c r="S7" s="71"/>
      <c r="T7" s="51">
        <f t="shared" si="12"/>
        <v>0</v>
      </c>
      <c r="U7" s="71"/>
      <c r="V7" s="51">
        <f t="shared" si="13"/>
        <v>0</v>
      </c>
      <c r="W7" s="71"/>
      <c r="X7" s="51">
        <f t="shared" si="14"/>
        <v>0</v>
      </c>
      <c r="Y7" s="71"/>
      <c r="Z7" s="51">
        <f t="shared" si="15"/>
        <v>0</v>
      </c>
      <c r="AA7" s="81"/>
      <c r="AB7" s="81"/>
      <c r="AC7" s="71"/>
      <c r="AD7" s="51">
        <f t="shared" si="16"/>
        <v>0</v>
      </c>
      <c r="AE7" s="71"/>
      <c r="AF7" s="51">
        <f t="shared" si="17"/>
        <v>0</v>
      </c>
    </row>
    <row r="8" spans="1:33" x14ac:dyDescent="0.2">
      <c r="A8" s="4" t="str">
        <f>IF(Attendance!A8&lt;&gt;"",+Attendance!A8,"")</f>
        <v>ATTENDANCE SHEET</v>
      </c>
      <c r="B8" s="63"/>
      <c r="C8" s="51">
        <f t="shared" si="3"/>
        <v>0</v>
      </c>
      <c r="D8" s="71"/>
      <c r="E8" s="70">
        <f t="shared" si="4"/>
        <v>0</v>
      </c>
      <c r="F8" s="71"/>
      <c r="G8" s="70">
        <f t="shared" si="5"/>
        <v>0</v>
      </c>
      <c r="H8" s="71"/>
      <c r="I8" s="70">
        <f t="shared" si="6"/>
        <v>0</v>
      </c>
      <c r="J8" s="71"/>
      <c r="K8" s="70">
        <f t="shared" si="7"/>
        <v>0</v>
      </c>
      <c r="L8" s="71"/>
      <c r="M8" s="71"/>
      <c r="N8" s="70">
        <f t="shared" si="8"/>
        <v>0</v>
      </c>
      <c r="O8" s="51">
        <f t="shared" si="9"/>
        <v>0</v>
      </c>
      <c r="P8" s="61">
        <f t="shared" si="10"/>
        <v>0</v>
      </c>
      <c r="Q8" s="71"/>
      <c r="R8" s="51">
        <f t="shared" si="11"/>
        <v>0</v>
      </c>
      <c r="S8" s="71"/>
      <c r="T8" s="51">
        <f t="shared" si="12"/>
        <v>0</v>
      </c>
      <c r="U8" s="71"/>
      <c r="V8" s="51">
        <f t="shared" si="13"/>
        <v>0</v>
      </c>
      <c r="W8" s="71"/>
      <c r="X8" s="51">
        <f t="shared" si="14"/>
        <v>0</v>
      </c>
      <c r="Y8" s="71"/>
      <c r="Z8" s="51">
        <f t="shared" si="15"/>
        <v>0</v>
      </c>
      <c r="AA8" s="81"/>
      <c r="AB8" s="81"/>
      <c r="AC8" s="71"/>
      <c r="AD8" s="51">
        <f t="shared" si="16"/>
        <v>0</v>
      </c>
      <c r="AE8" s="71"/>
      <c r="AF8" s="51">
        <f t="shared" si="17"/>
        <v>0</v>
      </c>
    </row>
    <row r="9" spans="1:33" x14ac:dyDescent="0.2">
      <c r="A9" s="4" t="str">
        <f>IF(Attendance!A9&lt;&gt;"",+Attendance!A9,"")</f>
        <v>only</v>
      </c>
      <c r="B9" s="63"/>
      <c r="C9" s="51">
        <f t="shared" si="3"/>
        <v>0</v>
      </c>
      <c r="D9" s="71"/>
      <c r="E9" s="70">
        <f t="shared" si="4"/>
        <v>0</v>
      </c>
      <c r="F9" s="71"/>
      <c r="G9" s="70">
        <f t="shared" si="5"/>
        <v>0</v>
      </c>
      <c r="H9" s="71"/>
      <c r="I9" s="70">
        <f t="shared" si="6"/>
        <v>0</v>
      </c>
      <c r="J9" s="71"/>
      <c r="K9" s="70">
        <f t="shared" si="7"/>
        <v>0</v>
      </c>
      <c r="L9" s="71"/>
      <c r="M9" s="71"/>
      <c r="N9" s="70">
        <f t="shared" si="8"/>
        <v>0</v>
      </c>
      <c r="O9" s="51">
        <f t="shared" si="9"/>
        <v>0</v>
      </c>
      <c r="P9" s="61">
        <f t="shared" si="10"/>
        <v>0</v>
      </c>
      <c r="Q9" s="71"/>
      <c r="R9" s="51">
        <f t="shared" si="11"/>
        <v>0</v>
      </c>
      <c r="S9" s="71"/>
      <c r="T9" s="51">
        <f t="shared" si="12"/>
        <v>0</v>
      </c>
      <c r="U9" s="71"/>
      <c r="V9" s="51">
        <f t="shared" si="13"/>
        <v>0</v>
      </c>
      <c r="W9" s="71"/>
      <c r="X9" s="51">
        <f t="shared" si="14"/>
        <v>0</v>
      </c>
      <c r="Y9" s="71"/>
      <c r="Z9" s="51">
        <f t="shared" si="15"/>
        <v>0</v>
      </c>
      <c r="AA9" s="81"/>
      <c r="AB9" s="81"/>
      <c r="AC9" s="71"/>
      <c r="AD9" s="51">
        <f t="shared" si="16"/>
        <v>0</v>
      </c>
      <c r="AE9" s="71"/>
      <c r="AF9" s="51">
        <f t="shared" si="17"/>
        <v>0</v>
      </c>
    </row>
    <row r="10" spans="1:33" x14ac:dyDescent="0.2">
      <c r="A10" s="4" t="str">
        <f>IF(Attendance!A10&lt;&gt;"",+Attendance!A10,"")</f>
        <v>for</v>
      </c>
      <c r="B10" s="63"/>
      <c r="C10" s="51">
        <f t="shared" si="3"/>
        <v>0</v>
      </c>
      <c r="D10" s="71"/>
      <c r="E10" s="70">
        <f t="shared" si="4"/>
        <v>0</v>
      </c>
      <c r="F10" s="71"/>
      <c r="G10" s="70">
        <f t="shared" si="5"/>
        <v>0</v>
      </c>
      <c r="H10" s="71"/>
      <c r="I10" s="70">
        <f t="shared" si="6"/>
        <v>0</v>
      </c>
      <c r="J10" s="71"/>
      <c r="K10" s="70">
        <f t="shared" si="7"/>
        <v>0</v>
      </c>
      <c r="L10" s="71"/>
      <c r="M10" s="71"/>
      <c r="N10" s="70">
        <f t="shared" si="8"/>
        <v>0</v>
      </c>
      <c r="O10" s="51">
        <f t="shared" si="9"/>
        <v>0</v>
      </c>
      <c r="P10" s="61">
        <f t="shared" si="10"/>
        <v>0</v>
      </c>
      <c r="Q10" s="71"/>
      <c r="R10" s="51">
        <f t="shared" si="11"/>
        <v>0</v>
      </c>
      <c r="S10" s="71"/>
      <c r="T10" s="51">
        <f t="shared" si="12"/>
        <v>0</v>
      </c>
      <c r="U10" s="71"/>
      <c r="V10" s="51">
        <f t="shared" si="13"/>
        <v>0</v>
      </c>
      <c r="W10" s="71"/>
      <c r="X10" s="51">
        <f t="shared" si="14"/>
        <v>0</v>
      </c>
      <c r="Y10" s="71"/>
      <c r="Z10" s="51">
        <f t="shared" si="15"/>
        <v>0</v>
      </c>
      <c r="AA10" s="81"/>
      <c r="AB10" s="81"/>
      <c r="AC10" s="71"/>
      <c r="AD10" s="51">
        <f t="shared" si="16"/>
        <v>0</v>
      </c>
      <c r="AE10" s="71"/>
      <c r="AF10" s="51">
        <f t="shared" si="17"/>
        <v>0</v>
      </c>
    </row>
    <row r="11" spans="1:33" x14ac:dyDescent="0.2">
      <c r="A11" s="4" t="str">
        <f>IF(Attendance!A11&lt;&gt;"",+Attendance!A11,"")</f>
        <v>propagation</v>
      </c>
      <c r="B11" s="63"/>
      <c r="C11" s="51">
        <f t="shared" si="3"/>
        <v>0</v>
      </c>
      <c r="D11" s="71"/>
      <c r="E11" s="70">
        <f t="shared" si="4"/>
        <v>0</v>
      </c>
      <c r="F11" s="71"/>
      <c r="G11" s="70">
        <f t="shared" si="5"/>
        <v>0</v>
      </c>
      <c r="H11" s="71"/>
      <c r="I11" s="70">
        <f t="shared" si="6"/>
        <v>0</v>
      </c>
      <c r="J11" s="71"/>
      <c r="K11" s="70">
        <f t="shared" si="7"/>
        <v>0</v>
      </c>
      <c r="L11" s="71"/>
      <c r="M11" s="71"/>
      <c r="N11" s="70">
        <f t="shared" si="8"/>
        <v>0</v>
      </c>
      <c r="O11" s="51">
        <f t="shared" si="9"/>
        <v>0</v>
      </c>
      <c r="P11" s="61">
        <f t="shared" si="10"/>
        <v>0</v>
      </c>
      <c r="Q11" s="71"/>
      <c r="R11" s="51">
        <f t="shared" si="11"/>
        <v>0</v>
      </c>
      <c r="S11" s="71"/>
      <c r="T11" s="51">
        <f t="shared" si="12"/>
        <v>0</v>
      </c>
      <c r="U11" s="71"/>
      <c r="V11" s="51">
        <f t="shared" si="13"/>
        <v>0</v>
      </c>
      <c r="W11" s="71"/>
      <c r="X11" s="51">
        <f t="shared" si="14"/>
        <v>0</v>
      </c>
      <c r="Y11" s="71"/>
      <c r="Z11" s="51">
        <f t="shared" si="15"/>
        <v>0</v>
      </c>
      <c r="AA11" s="81"/>
      <c r="AB11" s="81"/>
      <c r="AC11" s="71"/>
      <c r="AD11" s="51">
        <f t="shared" si="16"/>
        <v>0</v>
      </c>
      <c r="AE11" s="71"/>
      <c r="AF11" s="51">
        <f t="shared" si="17"/>
        <v>0</v>
      </c>
    </row>
    <row r="12" spans="1:33" x14ac:dyDescent="0.2">
      <c r="A12" s="4" t="str">
        <f>IF(Attendance!A12&lt;&gt;"",+Attendance!A12,"")</f>
        <v xml:space="preserve">to </v>
      </c>
      <c r="B12" s="63"/>
      <c r="C12" s="51">
        <f t="shared" si="3"/>
        <v>0</v>
      </c>
      <c r="D12" s="71"/>
      <c r="E12" s="70">
        <f t="shared" si="4"/>
        <v>0</v>
      </c>
      <c r="F12" s="71"/>
      <c r="G12" s="70">
        <f t="shared" si="5"/>
        <v>0</v>
      </c>
      <c r="H12" s="71"/>
      <c r="I12" s="70">
        <f t="shared" si="6"/>
        <v>0</v>
      </c>
      <c r="J12" s="71"/>
      <c r="K12" s="70">
        <f t="shared" si="7"/>
        <v>0</v>
      </c>
      <c r="L12" s="71"/>
      <c r="M12" s="71"/>
      <c r="N12" s="70">
        <f t="shared" si="8"/>
        <v>0</v>
      </c>
      <c r="O12" s="51">
        <f t="shared" si="9"/>
        <v>0</v>
      </c>
      <c r="P12" s="61">
        <f t="shared" si="10"/>
        <v>0</v>
      </c>
      <c r="Q12" s="71"/>
      <c r="R12" s="51">
        <f t="shared" si="11"/>
        <v>0</v>
      </c>
      <c r="S12" s="71"/>
      <c r="T12" s="51">
        <f t="shared" si="12"/>
        <v>0</v>
      </c>
      <c r="U12" s="71"/>
      <c r="V12" s="51">
        <f t="shared" si="13"/>
        <v>0</v>
      </c>
      <c r="W12" s="71"/>
      <c r="X12" s="51">
        <f t="shared" si="14"/>
        <v>0</v>
      </c>
      <c r="Y12" s="71"/>
      <c r="Z12" s="51">
        <f t="shared" si="15"/>
        <v>0</v>
      </c>
      <c r="AA12" s="81"/>
      <c r="AB12" s="81"/>
      <c r="AC12" s="71"/>
      <c r="AD12" s="51">
        <f t="shared" si="16"/>
        <v>0</v>
      </c>
      <c r="AE12" s="71"/>
      <c r="AF12" s="51">
        <f t="shared" si="17"/>
        <v>0</v>
      </c>
    </row>
    <row r="13" spans="1:33" x14ac:dyDescent="0.2">
      <c r="A13" s="4" t="str">
        <f>IF(Attendance!A13&lt;&gt;"",+Attendance!A13,"")</f>
        <v>all</v>
      </c>
      <c r="B13" s="63"/>
      <c r="C13" s="51">
        <f t="shared" si="3"/>
        <v>0</v>
      </c>
      <c r="D13" s="71"/>
      <c r="E13" s="70">
        <f t="shared" si="4"/>
        <v>0</v>
      </c>
      <c r="F13" s="71"/>
      <c r="G13" s="70">
        <f t="shared" si="5"/>
        <v>0</v>
      </c>
      <c r="H13" s="71"/>
      <c r="I13" s="70">
        <f t="shared" si="6"/>
        <v>0</v>
      </c>
      <c r="J13" s="71"/>
      <c r="K13" s="70">
        <f t="shared" si="7"/>
        <v>0</v>
      </c>
      <c r="L13" s="71"/>
      <c r="M13" s="71"/>
      <c r="N13" s="70">
        <f t="shared" si="8"/>
        <v>0</v>
      </c>
      <c r="O13" s="51">
        <f t="shared" si="9"/>
        <v>0</v>
      </c>
      <c r="P13" s="61">
        <f t="shared" si="10"/>
        <v>0</v>
      </c>
      <c r="Q13" s="71"/>
      <c r="R13" s="51">
        <f t="shared" si="11"/>
        <v>0</v>
      </c>
      <c r="S13" s="71"/>
      <c r="T13" s="51">
        <f t="shared" si="12"/>
        <v>0</v>
      </c>
      <c r="U13" s="71"/>
      <c r="V13" s="51">
        <f t="shared" si="13"/>
        <v>0</v>
      </c>
      <c r="W13" s="71"/>
      <c r="X13" s="51">
        <f t="shared" si="14"/>
        <v>0</v>
      </c>
      <c r="Y13" s="71"/>
      <c r="Z13" s="51">
        <f t="shared" si="15"/>
        <v>0</v>
      </c>
      <c r="AA13" s="81"/>
      <c r="AB13" s="81"/>
      <c r="AC13" s="71"/>
      <c r="AD13" s="51">
        <f t="shared" si="16"/>
        <v>0</v>
      </c>
      <c r="AE13" s="71"/>
      <c r="AF13" s="51">
        <f t="shared" si="17"/>
        <v>0</v>
      </c>
    </row>
    <row r="14" spans="1:33" x14ac:dyDescent="0.2">
      <c r="A14" s="4" t="str">
        <f>IF(Attendance!A14&lt;&gt;"",+Attendance!A14,"")</f>
        <v>other</v>
      </c>
      <c r="B14" s="63"/>
      <c r="C14" s="51">
        <f t="shared" si="3"/>
        <v>0</v>
      </c>
      <c r="D14" s="71"/>
      <c r="E14" s="70">
        <f t="shared" si="4"/>
        <v>0</v>
      </c>
      <c r="F14" s="71"/>
      <c r="G14" s="70">
        <f t="shared" si="5"/>
        <v>0</v>
      </c>
      <c r="H14" s="71"/>
      <c r="I14" s="70">
        <f t="shared" si="6"/>
        <v>0</v>
      </c>
      <c r="J14" s="71"/>
      <c r="K14" s="70">
        <f t="shared" si="7"/>
        <v>0</v>
      </c>
      <c r="L14" s="71"/>
      <c r="M14" s="71"/>
      <c r="N14" s="70">
        <f t="shared" si="8"/>
        <v>0</v>
      </c>
      <c r="O14" s="51">
        <f t="shared" si="9"/>
        <v>0</v>
      </c>
      <c r="P14" s="61">
        <f t="shared" si="10"/>
        <v>0</v>
      </c>
      <c r="Q14" s="71"/>
      <c r="R14" s="51">
        <f t="shared" si="11"/>
        <v>0</v>
      </c>
      <c r="S14" s="71"/>
      <c r="T14" s="51">
        <f t="shared" si="12"/>
        <v>0</v>
      </c>
      <c r="U14" s="71"/>
      <c r="V14" s="51">
        <f t="shared" si="13"/>
        <v>0</v>
      </c>
      <c r="W14" s="71"/>
      <c r="X14" s="51">
        <f t="shared" si="14"/>
        <v>0</v>
      </c>
      <c r="Y14" s="71"/>
      <c r="Z14" s="51">
        <f t="shared" si="15"/>
        <v>0</v>
      </c>
      <c r="AA14" s="81"/>
      <c r="AB14" s="81"/>
      <c r="AC14" s="71"/>
      <c r="AD14" s="51">
        <f t="shared" si="16"/>
        <v>0</v>
      </c>
      <c r="AE14" s="71"/>
      <c r="AF14" s="51">
        <f t="shared" si="17"/>
        <v>0</v>
      </c>
    </row>
    <row r="15" spans="1:33" x14ac:dyDescent="0.2">
      <c r="A15" s="4" t="str">
        <f>IF(Attendance!A15&lt;&gt;"",+Attendance!A15,"")</f>
        <v>sheets</v>
      </c>
      <c r="B15" s="63"/>
      <c r="C15" s="51">
        <f t="shared" si="3"/>
        <v>0</v>
      </c>
      <c r="D15" s="71"/>
      <c r="E15" s="70">
        <f t="shared" si="4"/>
        <v>0</v>
      </c>
      <c r="F15" s="71"/>
      <c r="G15" s="70">
        <f t="shared" si="5"/>
        <v>0</v>
      </c>
      <c r="H15" s="71"/>
      <c r="I15" s="70">
        <f t="shared" si="6"/>
        <v>0</v>
      </c>
      <c r="J15" s="71"/>
      <c r="K15" s="70">
        <f t="shared" si="7"/>
        <v>0</v>
      </c>
      <c r="L15" s="71"/>
      <c r="M15" s="71"/>
      <c r="N15" s="70">
        <f t="shared" si="8"/>
        <v>0</v>
      </c>
      <c r="O15" s="51">
        <f t="shared" si="9"/>
        <v>0</v>
      </c>
      <c r="P15" s="61">
        <f t="shared" si="10"/>
        <v>0</v>
      </c>
      <c r="Q15" s="71"/>
      <c r="R15" s="51">
        <f t="shared" si="11"/>
        <v>0</v>
      </c>
      <c r="S15" s="71"/>
      <c r="T15" s="51">
        <f t="shared" si="12"/>
        <v>0</v>
      </c>
      <c r="U15" s="71"/>
      <c r="V15" s="51">
        <f t="shared" si="13"/>
        <v>0</v>
      </c>
      <c r="W15" s="71"/>
      <c r="X15" s="51">
        <f t="shared" si="14"/>
        <v>0</v>
      </c>
      <c r="Y15" s="71"/>
      <c r="Z15" s="51">
        <f t="shared" si="15"/>
        <v>0</v>
      </c>
      <c r="AA15" s="81"/>
      <c r="AB15" s="81"/>
      <c r="AC15" s="71"/>
      <c r="AD15" s="51">
        <f t="shared" si="16"/>
        <v>0</v>
      </c>
      <c r="AE15" s="71"/>
      <c r="AF15" s="51">
        <f t="shared" si="17"/>
        <v>0</v>
      </c>
    </row>
    <row r="16" spans="1:33" x14ac:dyDescent="0.2">
      <c r="A16" s="4" t="str">
        <f>IF(Attendance!A16&lt;&gt;"",+Attendance!A16,"")</f>
        <v/>
      </c>
      <c r="B16" s="63"/>
      <c r="C16" s="51">
        <f t="shared" si="3"/>
        <v>0</v>
      </c>
      <c r="D16" s="71"/>
      <c r="E16" s="70">
        <f t="shared" si="4"/>
        <v>0</v>
      </c>
      <c r="F16" s="71"/>
      <c r="G16" s="70">
        <f t="shared" si="5"/>
        <v>0</v>
      </c>
      <c r="H16" s="71"/>
      <c r="I16" s="70">
        <f t="shared" si="6"/>
        <v>0</v>
      </c>
      <c r="J16" s="71"/>
      <c r="K16" s="70">
        <f t="shared" si="7"/>
        <v>0</v>
      </c>
      <c r="L16" s="71"/>
      <c r="M16" s="71"/>
      <c r="N16" s="70">
        <f t="shared" si="8"/>
        <v>0</v>
      </c>
      <c r="O16" s="51">
        <f t="shared" si="9"/>
        <v>0</v>
      </c>
      <c r="P16" s="61">
        <f t="shared" si="10"/>
        <v>0</v>
      </c>
      <c r="Q16" s="71"/>
      <c r="R16" s="51">
        <f t="shared" si="11"/>
        <v>0</v>
      </c>
      <c r="S16" s="71"/>
      <c r="T16" s="51">
        <f t="shared" si="12"/>
        <v>0</v>
      </c>
      <c r="U16" s="71"/>
      <c r="V16" s="51">
        <f t="shared" si="13"/>
        <v>0</v>
      </c>
      <c r="W16" s="71"/>
      <c r="X16" s="51">
        <f t="shared" si="14"/>
        <v>0</v>
      </c>
      <c r="Y16" s="71"/>
      <c r="Z16" s="51">
        <f t="shared" si="15"/>
        <v>0</v>
      </c>
      <c r="AA16" s="81"/>
      <c r="AB16" s="81"/>
      <c r="AC16" s="71"/>
      <c r="AD16" s="51">
        <f t="shared" si="16"/>
        <v>0</v>
      </c>
      <c r="AE16" s="71"/>
      <c r="AF16" s="51">
        <f t="shared" si="17"/>
        <v>0</v>
      </c>
    </row>
    <row r="17" spans="1:32" x14ac:dyDescent="0.2">
      <c r="A17" s="4" t="str">
        <f>IF(Attendance!A17&lt;&gt;"",+Attendance!A17,"")</f>
        <v/>
      </c>
      <c r="B17" s="63"/>
      <c r="C17" s="51">
        <f t="shared" si="3"/>
        <v>0</v>
      </c>
      <c r="D17" s="71"/>
      <c r="E17" s="70">
        <f t="shared" si="4"/>
        <v>0</v>
      </c>
      <c r="F17" s="71"/>
      <c r="G17" s="70">
        <f t="shared" si="5"/>
        <v>0</v>
      </c>
      <c r="H17" s="71"/>
      <c r="I17" s="70">
        <f t="shared" si="6"/>
        <v>0</v>
      </c>
      <c r="J17" s="71"/>
      <c r="K17" s="70">
        <f t="shared" si="7"/>
        <v>0</v>
      </c>
      <c r="L17" s="71"/>
      <c r="M17" s="71"/>
      <c r="N17" s="70">
        <f t="shared" si="8"/>
        <v>0</v>
      </c>
      <c r="O17" s="51">
        <f t="shared" si="9"/>
        <v>0</v>
      </c>
      <c r="P17" s="61">
        <f t="shared" si="10"/>
        <v>0</v>
      </c>
      <c r="Q17" s="71"/>
      <c r="R17" s="51">
        <f t="shared" si="11"/>
        <v>0</v>
      </c>
      <c r="S17" s="71"/>
      <c r="T17" s="51">
        <f t="shared" si="12"/>
        <v>0</v>
      </c>
      <c r="U17" s="71"/>
      <c r="V17" s="51">
        <f t="shared" si="13"/>
        <v>0</v>
      </c>
      <c r="W17" s="71"/>
      <c r="X17" s="51">
        <f t="shared" si="14"/>
        <v>0</v>
      </c>
      <c r="Y17" s="71"/>
      <c r="Z17" s="51">
        <f t="shared" si="15"/>
        <v>0</v>
      </c>
      <c r="AA17" s="81"/>
      <c r="AB17" s="81"/>
      <c r="AC17" s="71"/>
      <c r="AD17" s="51">
        <f t="shared" si="16"/>
        <v>0</v>
      </c>
      <c r="AE17" s="71"/>
      <c r="AF17" s="51">
        <f t="shared" si="17"/>
        <v>0</v>
      </c>
    </row>
    <row r="18" spans="1:32" x14ac:dyDescent="0.2">
      <c r="A18" s="4" t="str">
        <f>IF(Attendance!A18&lt;&gt;"",+Attendance!A18,"")</f>
        <v/>
      </c>
      <c r="B18" s="63"/>
      <c r="C18" s="51">
        <f t="shared" si="3"/>
        <v>0</v>
      </c>
      <c r="D18" s="71"/>
      <c r="E18" s="70">
        <f t="shared" si="4"/>
        <v>0</v>
      </c>
      <c r="F18" s="71"/>
      <c r="G18" s="70">
        <f t="shared" si="5"/>
        <v>0</v>
      </c>
      <c r="H18" s="71"/>
      <c r="I18" s="70">
        <f t="shared" si="6"/>
        <v>0</v>
      </c>
      <c r="J18" s="71"/>
      <c r="K18" s="70">
        <f t="shared" si="7"/>
        <v>0</v>
      </c>
      <c r="L18" s="71"/>
      <c r="M18" s="71"/>
      <c r="N18" s="70">
        <f t="shared" si="8"/>
        <v>0</v>
      </c>
      <c r="O18" s="51">
        <f t="shared" si="9"/>
        <v>0</v>
      </c>
      <c r="P18" s="61">
        <f t="shared" si="10"/>
        <v>0</v>
      </c>
      <c r="Q18" s="71"/>
      <c r="R18" s="51">
        <f t="shared" si="11"/>
        <v>0</v>
      </c>
      <c r="S18" s="71"/>
      <c r="T18" s="51">
        <f t="shared" si="12"/>
        <v>0</v>
      </c>
      <c r="U18" s="71"/>
      <c r="V18" s="51">
        <f t="shared" si="13"/>
        <v>0</v>
      </c>
      <c r="W18" s="71"/>
      <c r="X18" s="51">
        <f t="shared" si="14"/>
        <v>0</v>
      </c>
      <c r="Y18" s="71"/>
      <c r="Z18" s="51">
        <f t="shared" si="15"/>
        <v>0</v>
      </c>
      <c r="AA18" s="81"/>
      <c r="AB18" s="81"/>
      <c r="AC18" s="71"/>
      <c r="AD18" s="51">
        <f t="shared" si="16"/>
        <v>0</v>
      </c>
      <c r="AE18" s="71"/>
      <c r="AF18" s="51">
        <f t="shared" si="17"/>
        <v>0</v>
      </c>
    </row>
    <row r="19" spans="1:32" x14ac:dyDescent="0.2">
      <c r="A19" s="4" t="str">
        <f>IF(Attendance!A19&lt;&gt;"",+Attendance!A19,"")</f>
        <v/>
      </c>
      <c r="B19" s="63"/>
      <c r="C19" s="51">
        <f t="shared" si="3"/>
        <v>0</v>
      </c>
      <c r="D19" s="71"/>
      <c r="E19" s="70">
        <f t="shared" si="4"/>
        <v>0</v>
      </c>
      <c r="F19" s="71"/>
      <c r="G19" s="70">
        <f t="shared" si="5"/>
        <v>0</v>
      </c>
      <c r="H19" s="71"/>
      <c r="I19" s="70">
        <f t="shared" si="6"/>
        <v>0</v>
      </c>
      <c r="J19" s="71"/>
      <c r="K19" s="70">
        <f t="shared" si="7"/>
        <v>0</v>
      </c>
      <c r="L19" s="71"/>
      <c r="M19" s="71"/>
      <c r="N19" s="70">
        <f t="shared" si="8"/>
        <v>0</v>
      </c>
      <c r="O19" s="51">
        <f t="shared" si="9"/>
        <v>0</v>
      </c>
      <c r="P19" s="61">
        <f t="shared" si="10"/>
        <v>0</v>
      </c>
      <c r="Q19" s="71"/>
      <c r="R19" s="51">
        <f t="shared" si="11"/>
        <v>0</v>
      </c>
      <c r="S19" s="71"/>
      <c r="T19" s="51">
        <f t="shared" si="12"/>
        <v>0</v>
      </c>
      <c r="U19" s="71"/>
      <c r="V19" s="51">
        <f t="shared" si="13"/>
        <v>0</v>
      </c>
      <c r="W19" s="71"/>
      <c r="X19" s="51">
        <f t="shared" si="14"/>
        <v>0</v>
      </c>
      <c r="Y19" s="71"/>
      <c r="Z19" s="51">
        <f t="shared" si="15"/>
        <v>0</v>
      </c>
      <c r="AA19" s="81"/>
      <c r="AB19" s="81"/>
      <c r="AC19" s="71"/>
      <c r="AD19" s="51">
        <f t="shared" si="16"/>
        <v>0</v>
      </c>
      <c r="AE19" s="71"/>
      <c r="AF19" s="51">
        <f t="shared" si="17"/>
        <v>0</v>
      </c>
    </row>
    <row r="20" spans="1:32" x14ac:dyDescent="0.2">
      <c r="A20" s="4" t="str">
        <f>IF(Attendance!A20&lt;&gt;"",+Attendance!A20,"")</f>
        <v/>
      </c>
      <c r="B20" s="63"/>
      <c r="C20" s="51">
        <f t="shared" si="3"/>
        <v>0</v>
      </c>
      <c r="D20" s="71"/>
      <c r="E20" s="70">
        <f t="shared" si="4"/>
        <v>0</v>
      </c>
      <c r="F20" s="71"/>
      <c r="G20" s="70">
        <f t="shared" si="5"/>
        <v>0</v>
      </c>
      <c r="H20" s="71"/>
      <c r="I20" s="70">
        <f t="shared" si="6"/>
        <v>0</v>
      </c>
      <c r="J20" s="71"/>
      <c r="K20" s="70">
        <f t="shared" si="7"/>
        <v>0</v>
      </c>
      <c r="L20" s="71"/>
      <c r="M20" s="71"/>
      <c r="N20" s="70">
        <f t="shared" si="8"/>
        <v>0</v>
      </c>
      <c r="O20" s="51">
        <f t="shared" si="9"/>
        <v>0</v>
      </c>
      <c r="P20" s="61">
        <f t="shared" si="10"/>
        <v>0</v>
      </c>
      <c r="Q20" s="71"/>
      <c r="R20" s="51">
        <f t="shared" si="11"/>
        <v>0</v>
      </c>
      <c r="S20" s="71"/>
      <c r="T20" s="51">
        <f t="shared" si="12"/>
        <v>0</v>
      </c>
      <c r="U20" s="71"/>
      <c r="V20" s="51">
        <f t="shared" si="13"/>
        <v>0</v>
      </c>
      <c r="W20" s="71"/>
      <c r="X20" s="51">
        <f t="shared" si="14"/>
        <v>0</v>
      </c>
      <c r="Y20" s="71"/>
      <c r="Z20" s="51">
        <f t="shared" si="15"/>
        <v>0</v>
      </c>
      <c r="AA20" s="81"/>
      <c r="AB20" s="81"/>
      <c r="AC20" s="71"/>
      <c r="AD20" s="51">
        <f t="shared" si="16"/>
        <v>0</v>
      </c>
      <c r="AE20" s="71"/>
      <c r="AF20" s="51">
        <f t="shared" si="17"/>
        <v>0</v>
      </c>
    </row>
    <row r="21" spans="1:32" x14ac:dyDescent="0.2">
      <c r="A21" s="4" t="str">
        <f>IF(Attendance!A21&lt;&gt;"",+Attendance!A21,"")</f>
        <v/>
      </c>
      <c r="B21" s="63"/>
      <c r="C21" s="51">
        <f t="shared" si="3"/>
        <v>0</v>
      </c>
      <c r="D21" s="71"/>
      <c r="E21" s="70">
        <f t="shared" si="4"/>
        <v>0</v>
      </c>
      <c r="F21" s="71"/>
      <c r="G21" s="70">
        <f t="shared" si="5"/>
        <v>0</v>
      </c>
      <c r="H21" s="71"/>
      <c r="I21" s="70">
        <f t="shared" si="6"/>
        <v>0</v>
      </c>
      <c r="J21" s="71"/>
      <c r="K21" s="70">
        <f t="shared" si="7"/>
        <v>0</v>
      </c>
      <c r="L21" s="71"/>
      <c r="M21" s="71"/>
      <c r="N21" s="70">
        <f t="shared" si="8"/>
        <v>0</v>
      </c>
      <c r="O21" s="51">
        <f t="shared" si="9"/>
        <v>0</v>
      </c>
      <c r="P21" s="61">
        <f t="shared" si="10"/>
        <v>0</v>
      </c>
      <c r="Q21" s="71"/>
      <c r="R21" s="51">
        <f t="shared" si="11"/>
        <v>0</v>
      </c>
      <c r="S21" s="71"/>
      <c r="T21" s="51">
        <f t="shared" si="12"/>
        <v>0</v>
      </c>
      <c r="U21" s="71"/>
      <c r="V21" s="51">
        <f t="shared" si="13"/>
        <v>0</v>
      </c>
      <c r="W21" s="71"/>
      <c r="X21" s="51">
        <f t="shared" si="14"/>
        <v>0</v>
      </c>
      <c r="Y21" s="71"/>
      <c r="Z21" s="51">
        <f t="shared" si="15"/>
        <v>0</v>
      </c>
      <c r="AA21" s="81"/>
      <c r="AB21" s="81"/>
      <c r="AC21" s="71"/>
      <c r="AD21" s="51">
        <f t="shared" si="16"/>
        <v>0</v>
      </c>
      <c r="AE21" s="71"/>
      <c r="AF21" s="51">
        <f t="shared" si="17"/>
        <v>0</v>
      </c>
    </row>
    <row r="22" spans="1:32" x14ac:dyDescent="0.2">
      <c r="A22" s="4" t="str">
        <f>IF(Attendance!A22&lt;&gt;"",+Attendance!A22,"")</f>
        <v/>
      </c>
      <c r="B22" s="63"/>
      <c r="C22" s="51">
        <f t="shared" si="3"/>
        <v>0</v>
      </c>
      <c r="D22" s="71"/>
      <c r="E22" s="70">
        <f t="shared" si="4"/>
        <v>0</v>
      </c>
      <c r="F22" s="71"/>
      <c r="G22" s="70">
        <f t="shared" si="5"/>
        <v>0</v>
      </c>
      <c r="H22" s="71"/>
      <c r="I22" s="70">
        <f t="shared" si="6"/>
        <v>0</v>
      </c>
      <c r="J22" s="71"/>
      <c r="K22" s="70">
        <f t="shared" si="7"/>
        <v>0</v>
      </c>
      <c r="L22" s="71"/>
      <c r="M22" s="71"/>
      <c r="N22" s="70">
        <f t="shared" si="8"/>
        <v>0</v>
      </c>
      <c r="O22" s="51">
        <f t="shared" si="9"/>
        <v>0</v>
      </c>
      <c r="P22" s="61">
        <f t="shared" si="10"/>
        <v>0</v>
      </c>
      <c r="Q22" s="71"/>
      <c r="R22" s="51">
        <f t="shared" si="11"/>
        <v>0</v>
      </c>
      <c r="S22" s="71"/>
      <c r="T22" s="51">
        <f t="shared" si="12"/>
        <v>0</v>
      </c>
      <c r="U22" s="71"/>
      <c r="V22" s="51">
        <f t="shared" si="13"/>
        <v>0</v>
      </c>
      <c r="W22" s="71"/>
      <c r="X22" s="51">
        <f t="shared" si="14"/>
        <v>0</v>
      </c>
      <c r="Y22" s="71"/>
      <c r="Z22" s="51">
        <f t="shared" si="15"/>
        <v>0</v>
      </c>
      <c r="AA22" s="81"/>
      <c r="AB22" s="81"/>
      <c r="AC22" s="71"/>
      <c r="AD22" s="51">
        <f t="shared" si="16"/>
        <v>0</v>
      </c>
      <c r="AE22" s="71"/>
      <c r="AF22" s="51">
        <f t="shared" si="17"/>
        <v>0</v>
      </c>
    </row>
    <row r="23" spans="1:32" x14ac:dyDescent="0.2">
      <c r="A23" s="4" t="str">
        <f>IF(Attendance!A23&lt;&gt;"",+Attendance!A23,"")</f>
        <v/>
      </c>
      <c r="B23" s="63"/>
      <c r="C23" s="51">
        <f t="shared" si="3"/>
        <v>0</v>
      </c>
      <c r="D23" s="71"/>
      <c r="E23" s="70">
        <f t="shared" si="4"/>
        <v>0</v>
      </c>
      <c r="F23" s="71"/>
      <c r="G23" s="70">
        <f t="shared" si="5"/>
        <v>0</v>
      </c>
      <c r="H23" s="71"/>
      <c r="I23" s="70">
        <f t="shared" si="6"/>
        <v>0</v>
      </c>
      <c r="J23" s="71"/>
      <c r="K23" s="70">
        <f t="shared" si="7"/>
        <v>0</v>
      </c>
      <c r="L23" s="71"/>
      <c r="M23" s="71"/>
      <c r="N23" s="70">
        <f t="shared" si="8"/>
        <v>0</v>
      </c>
      <c r="O23" s="51">
        <f t="shared" si="9"/>
        <v>0</v>
      </c>
      <c r="P23" s="61">
        <f t="shared" si="10"/>
        <v>0</v>
      </c>
      <c r="Q23" s="71"/>
      <c r="R23" s="51">
        <f t="shared" si="11"/>
        <v>0</v>
      </c>
      <c r="S23" s="71"/>
      <c r="T23" s="51">
        <f t="shared" si="12"/>
        <v>0</v>
      </c>
      <c r="U23" s="71"/>
      <c r="V23" s="51">
        <f t="shared" si="13"/>
        <v>0</v>
      </c>
      <c r="W23" s="71"/>
      <c r="X23" s="51">
        <f t="shared" si="14"/>
        <v>0</v>
      </c>
      <c r="Y23" s="71"/>
      <c r="Z23" s="51">
        <f t="shared" si="15"/>
        <v>0</v>
      </c>
      <c r="AA23" s="81"/>
      <c r="AB23" s="81"/>
      <c r="AC23" s="71"/>
      <c r="AD23" s="51">
        <f t="shared" si="16"/>
        <v>0</v>
      </c>
      <c r="AE23" s="71"/>
      <c r="AF23" s="51">
        <f t="shared" si="17"/>
        <v>0</v>
      </c>
    </row>
    <row r="24" spans="1:32" x14ac:dyDescent="0.2">
      <c r="A24" s="4" t="str">
        <f>IF(Attendance!A24&lt;&gt;"",+Attendance!A24,"")</f>
        <v/>
      </c>
      <c r="B24" s="63"/>
      <c r="C24" s="51">
        <f t="shared" si="3"/>
        <v>0</v>
      </c>
      <c r="D24" s="71"/>
      <c r="E24" s="70">
        <f t="shared" si="4"/>
        <v>0</v>
      </c>
      <c r="F24" s="71"/>
      <c r="G24" s="70">
        <f t="shared" si="5"/>
        <v>0</v>
      </c>
      <c r="H24" s="71"/>
      <c r="I24" s="70">
        <f t="shared" si="6"/>
        <v>0</v>
      </c>
      <c r="J24" s="71"/>
      <c r="K24" s="70">
        <f t="shared" si="7"/>
        <v>0</v>
      </c>
      <c r="L24" s="71"/>
      <c r="M24" s="71"/>
      <c r="N24" s="70">
        <f t="shared" si="8"/>
        <v>0</v>
      </c>
      <c r="O24" s="51">
        <f t="shared" si="9"/>
        <v>0</v>
      </c>
      <c r="P24" s="61">
        <f t="shared" si="10"/>
        <v>0</v>
      </c>
      <c r="Q24" s="71"/>
      <c r="R24" s="51">
        <f t="shared" si="11"/>
        <v>0</v>
      </c>
      <c r="S24" s="71"/>
      <c r="T24" s="51">
        <f t="shared" si="12"/>
        <v>0</v>
      </c>
      <c r="U24" s="71"/>
      <c r="V24" s="51">
        <f t="shared" si="13"/>
        <v>0</v>
      </c>
      <c r="W24" s="71"/>
      <c r="X24" s="51">
        <f t="shared" si="14"/>
        <v>0</v>
      </c>
      <c r="Y24" s="71"/>
      <c r="Z24" s="51">
        <f t="shared" si="15"/>
        <v>0</v>
      </c>
      <c r="AA24" s="81"/>
      <c r="AB24" s="81"/>
      <c r="AC24" s="71"/>
      <c r="AD24" s="51">
        <f t="shared" si="16"/>
        <v>0</v>
      </c>
      <c r="AE24" s="71"/>
      <c r="AF24" s="51">
        <f t="shared" si="17"/>
        <v>0</v>
      </c>
    </row>
    <row r="25" spans="1:32" x14ac:dyDescent="0.2">
      <c r="A25" s="4" t="str">
        <f>IF(Attendance!A25&lt;&gt;"",+Attendance!A25,"")</f>
        <v/>
      </c>
      <c r="B25" s="63"/>
      <c r="C25" s="51">
        <f t="shared" si="3"/>
        <v>0</v>
      </c>
      <c r="D25" s="71"/>
      <c r="E25" s="70">
        <f t="shared" si="4"/>
        <v>0</v>
      </c>
      <c r="F25" s="71"/>
      <c r="G25" s="70">
        <f t="shared" si="5"/>
        <v>0</v>
      </c>
      <c r="H25" s="71"/>
      <c r="I25" s="70">
        <f t="shared" si="6"/>
        <v>0</v>
      </c>
      <c r="J25" s="71"/>
      <c r="K25" s="70">
        <f t="shared" si="7"/>
        <v>0</v>
      </c>
      <c r="L25" s="71"/>
      <c r="M25" s="71"/>
      <c r="N25" s="70">
        <f t="shared" si="8"/>
        <v>0</v>
      </c>
      <c r="O25" s="51">
        <f t="shared" si="9"/>
        <v>0</v>
      </c>
      <c r="P25" s="61">
        <f t="shared" si="10"/>
        <v>0</v>
      </c>
      <c r="Q25" s="71"/>
      <c r="R25" s="51">
        <f t="shared" si="11"/>
        <v>0</v>
      </c>
      <c r="S25" s="71"/>
      <c r="T25" s="51">
        <f t="shared" si="12"/>
        <v>0</v>
      </c>
      <c r="U25" s="71"/>
      <c r="V25" s="51">
        <f t="shared" si="13"/>
        <v>0</v>
      </c>
      <c r="W25" s="71"/>
      <c r="X25" s="51">
        <f t="shared" si="14"/>
        <v>0</v>
      </c>
      <c r="Y25" s="71"/>
      <c r="Z25" s="51">
        <f t="shared" si="15"/>
        <v>0</v>
      </c>
      <c r="AA25" s="81"/>
      <c r="AB25" s="81"/>
      <c r="AC25" s="71"/>
      <c r="AD25" s="51">
        <f t="shared" si="16"/>
        <v>0</v>
      </c>
      <c r="AE25" s="71"/>
      <c r="AF25" s="51">
        <f t="shared" si="17"/>
        <v>0</v>
      </c>
    </row>
    <row r="26" spans="1:32" x14ac:dyDescent="0.2">
      <c r="A26" s="4" t="str">
        <f>IF(Attendance!A26&lt;&gt;"",+Attendance!A26,"")</f>
        <v/>
      </c>
      <c r="B26" s="63"/>
      <c r="C26" s="51">
        <f t="shared" si="3"/>
        <v>0</v>
      </c>
      <c r="D26" s="71"/>
      <c r="E26" s="70">
        <f t="shared" si="4"/>
        <v>0</v>
      </c>
      <c r="F26" s="71"/>
      <c r="G26" s="70">
        <f t="shared" si="5"/>
        <v>0</v>
      </c>
      <c r="H26" s="71"/>
      <c r="I26" s="70">
        <f t="shared" si="6"/>
        <v>0</v>
      </c>
      <c r="J26" s="71"/>
      <c r="K26" s="70">
        <f t="shared" si="7"/>
        <v>0</v>
      </c>
      <c r="L26" s="71"/>
      <c r="M26" s="71"/>
      <c r="N26" s="70">
        <f t="shared" si="8"/>
        <v>0</v>
      </c>
      <c r="O26" s="51">
        <f t="shared" si="9"/>
        <v>0</v>
      </c>
      <c r="P26" s="61">
        <f t="shared" si="10"/>
        <v>0</v>
      </c>
      <c r="Q26" s="71"/>
      <c r="R26" s="51">
        <f t="shared" si="11"/>
        <v>0</v>
      </c>
      <c r="S26" s="71"/>
      <c r="T26" s="51">
        <f t="shared" si="12"/>
        <v>0</v>
      </c>
      <c r="U26" s="71"/>
      <c r="V26" s="51">
        <f t="shared" si="13"/>
        <v>0</v>
      </c>
      <c r="W26" s="71"/>
      <c r="X26" s="51">
        <f t="shared" si="14"/>
        <v>0</v>
      </c>
      <c r="Y26" s="71"/>
      <c r="Z26" s="51">
        <f t="shared" si="15"/>
        <v>0</v>
      </c>
      <c r="AA26" s="81"/>
      <c r="AB26" s="81"/>
      <c r="AC26" s="71"/>
      <c r="AD26" s="51">
        <f t="shared" si="16"/>
        <v>0</v>
      </c>
      <c r="AE26" s="71"/>
      <c r="AF26" s="51">
        <f t="shared" si="17"/>
        <v>0</v>
      </c>
    </row>
    <row r="27" spans="1:32" x14ac:dyDescent="0.2">
      <c r="A27" s="4" t="str">
        <f>IF(Attendance!A27&lt;&gt;"",+Attendance!A27,"")</f>
        <v/>
      </c>
      <c r="B27" s="63"/>
      <c r="C27" s="51">
        <f t="shared" si="3"/>
        <v>0</v>
      </c>
      <c r="D27" s="71"/>
      <c r="E27" s="70">
        <f t="shared" si="4"/>
        <v>0</v>
      </c>
      <c r="F27" s="71"/>
      <c r="G27" s="70">
        <f t="shared" si="5"/>
        <v>0</v>
      </c>
      <c r="H27" s="71"/>
      <c r="I27" s="70">
        <f t="shared" si="6"/>
        <v>0</v>
      </c>
      <c r="J27" s="71"/>
      <c r="K27" s="70">
        <f t="shared" si="7"/>
        <v>0</v>
      </c>
      <c r="L27" s="71"/>
      <c r="M27" s="71"/>
      <c r="N27" s="70">
        <f t="shared" si="8"/>
        <v>0</v>
      </c>
      <c r="O27" s="51">
        <f t="shared" si="9"/>
        <v>0</v>
      </c>
      <c r="P27" s="61">
        <f t="shared" si="10"/>
        <v>0</v>
      </c>
      <c r="Q27" s="71"/>
      <c r="R27" s="51">
        <f t="shared" si="11"/>
        <v>0</v>
      </c>
      <c r="S27" s="71"/>
      <c r="T27" s="51">
        <f t="shared" si="12"/>
        <v>0</v>
      </c>
      <c r="U27" s="71"/>
      <c r="V27" s="51">
        <f t="shared" si="13"/>
        <v>0</v>
      </c>
      <c r="W27" s="71"/>
      <c r="X27" s="51">
        <f t="shared" si="14"/>
        <v>0</v>
      </c>
      <c r="Y27" s="71"/>
      <c r="Z27" s="51">
        <f t="shared" si="15"/>
        <v>0</v>
      </c>
      <c r="AA27" s="81"/>
      <c r="AB27" s="81"/>
      <c r="AC27" s="71"/>
      <c r="AD27" s="51">
        <f t="shared" si="16"/>
        <v>0</v>
      </c>
      <c r="AE27" s="71"/>
      <c r="AF27" s="51">
        <f t="shared" si="17"/>
        <v>0</v>
      </c>
    </row>
    <row r="28" spans="1:32" x14ac:dyDescent="0.2">
      <c r="A28" s="4" t="str">
        <f>IF(Attendance!A28&lt;&gt;"",+Attendance!A28,"")</f>
        <v/>
      </c>
      <c r="B28" s="63"/>
      <c r="C28" s="51">
        <f t="shared" si="3"/>
        <v>0</v>
      </c>
      <c r="D28" s="71"/>
      <c r="E28" s="70">
        <f t="shared" si="4"/>
        <v>0</v>
      </c>
      <c r="F28" s="71"/>
      <c r="G28" s="70">
        <f t="shared" si="5"/>
        <v>0</v>
      </c>
      <c r="H28" s="71"/>
      <c r="I28" s="70">
        <f t="shared" si="6"/>
        <v>0</v>
      </c>
      <c r="J28" s="71"/>
      <c r="K28" s="70">
        <f t="shared" si="7"/>
        <v>0</v>
      </c>
      <c r="L28" s="71"/>
      <c r="M28" s="71"/>
      <c r="N28" s="70">
        <f t="shared" si="8"/>
        <v>0</v>
      </c>
      <c r="O28" s="51">
        <f t="shared" si="9"/>
        <v>0</v>
      </c>
      <c r="P28" s="61">
        <f t="shared" si="10"/>
        <v>0</v>
      </c>
      <c r="Q28" s="71"/>
      <c r="R28" s="51">
        <f t="shared" si="11"/>
        <v>0</v>
      </c>
      <c r="S28" s="71"/>
      <c r="T28" s="51">
        <f t="shared" si="12"/>
        <v>0</v>
      </c>
      <c r="U28" s="71"/>
      <c r="V28" s="51">
        <f t="shared" si="13"/>
        <v>0</v>
      </c>
      <c r="W28" s="71"/>
      <c r="X28" s="51">
        <f t="shared" si="14"/>
        <v>0</v>
      </c>
      <c r="Y28" s="71"/>
      <c r="Z28" s="51">
        <f t="shared" si="15"/>
        <v>0</v>
      </c>
      <c r="AA28" s="81"/>
      <c r="AB28" s="81"/>
      <c r="AC28" s="71"/>
      <c r="AD28" s="51">
        <f t="shared" si="16"/>
        <v>0</v>
      </c>
      <c r="AE28" s="71"/>
      <c r="AF28" s="51">
        <f t="shared" si="17"/>
        <v>0</v>
      </c>
    </row>
    <row r="29" spans="1:32" x14ac:dyDescent="0.2">
      <c r="A29" s="4" t="str">
        <f>IF(Attendance!A29&lt;&gt;"",+Attendance!A29,"")</f>
        <v/>
      </c>
      <c r="B29" s="63"/>
      <c r="C29" s="51">
        <f t="shared" si="3"/>
        <v>0</v>
      </c>
      <c r="D29" s="71"/>
      <c r="E29" s="70">
        <f t="shared" si="4"/>
        <v>0</v>
      </c>
      <c r="F29" s="71"/>
      <c r="G29" s="70">
        <f t="shared" si="5"/>
        <v>0</v>
      </c>
      <c r="H29" s="71"/>
      <c r="I29" s="70">
        <f t="shared" si="6"/>
        <v>0</v>
      </c>
      <c r="J29" s="71"/>
      <c r="K29" s="70">
        <f t="shared" si="7"/>
        <v>0</v>
      </c>
      <c r="L29" s="71"/>
      <c r="M29" s="71"/>
      <c r="N29" s="70">
        <f t="shared" si="8"/>
        <v>0</v>
      </c>
      <c r="O29" s="51">
        <f t="shared" si="9"/>
        <v>0</v>
      </c>
      <c r="P29" s="61">
        <f t="shared" si="10"/>
        <v>0</v>
      </c>
      <c r="Q29" s="71"/>
      <c r="R29" s="51">
        <f t="shared" si="11"/>
        <v>0</v>
      </c>
      <c r="S29" s="71"/>
      <c r="T29" s="51">
        <f t="shared" si="12"/>
        <v>0</v>
      </c>
      <c r="U29" s="71"/>
      <c r="V29" s="51">
        <f t="shared" si="13"/>
        <v>0</v>
      </c>
      <c r="W29" s="71"/>
      <c r="X29" s="51">
        <f t="shared" si="14"/>
        <v>0</v>
      </c>
      <c r="Y29" s="71"/>
      <c r="Z29" s="51">
        <f t="shared" si="15"/>
        <v>0</v>
      </c>
      <c r="AA29" s="81"/>
      <c r="AB29" s="81"/>
      <c r="AC29" s="71"/>
      <c r="AD29" s="51">
        <f t="shared" si="16"/>
        <v>0</v>
      </c>
      <c r="AE29" s="71"/>
      <c r="AF29" s="51">
        <f t="shared" si="17"/>
        <v>0</v>
      </c>
    </row>
    <row r="30" spans="1:32" x14ac:dyDescent="0.2">
      <c r="A30" s="4" t="str">
        <f>IF(Attendance!A30&lt;&gt;"",+Attendance!A30,"")</f>
        <v/>
      </c>
      <c r="B30" s="63"/>
      <c r="C30" s="51">
        <f t="shared" si="3"/>
        <v>0</v>
      </c>
      <c r="D30" s="71"/>
      <c r="E30" s="70">
        <f t="shared" si="4"/>
        <v>0</v>
      </c>
      <c r="F30" s="71"/>
      <c r="G30" s="70">
        <f t="shared" si="5"/>
        <v>0</v>
      </c>
      <c r="H30" s="71"/>
      <c r="I30" s="70">
        <f t="shared" si="6"/>
        <v>0</v>
      </c>
      <c r="J30" s="71"/>
      <c r="K30" s="70">
        <f t="shared" si="7"/>
        <v>0</v>
      </c>
      <c r="L30" s="71"/>
      <c r="M30" s="71"/>
      <c r="N30" s="70">
        <f t="shared" si="8"/>
        <v>0</v>
      </c>
      <c r="O30" s="51">
        <f t="shared" si="9"/>
        <v>0</v>
      </c>
      <c r="P30" s="61">
        <f t="shared" si="10"/>
        <v>0</v>
      </c>
      <c r="Q30" s="71"/>
      <c r="R30" s="51">
        <f t="shared" si="11"/>
        <v>0</v>
      </c>
      <c r="S30" s="71"/>
      <c r="T30" s="51">
        <f t="shared" si="12"/>
        <v>0</v>
      </c>
      <c r="U30" s="71"/>
      <c r="V30" s="51">
        <f t="shared" si="13"/>
        <v>0</v>
      </c>
      <c r="W30" s="71"/>
      <c r="X30" s="51">
        <f t="shared" si="14"/>
        <v>0</v>
      </c>
      <c r="Y30" s="71"/>
      <c r="Z30" s="51">
        <f t="shared" si="15"/>
        <v>0</v>
      </c>
      <c r="AA30" s="81"/>
      <c r="AB30" s="81"/>
      <c r="AC30" s="71"/>
      <c r="AD30" s="51">
        <f t="shared" si="16"/>
        <v>0</v>
      </c>
      <c r="AE30" s="71"/>
      <c r="AF30" s="51">
        <f t="shared" si="17"/>
        <v>0</v>
      </c>
    </row>
    <row r="31" spans="1:32" x14ac:dyDescent="0.2">
      <c r="A31" s="4" t="str">
        <f>IF(Attendance!A31&lt;&gt;"",+Attendance!A31,"")</f>
        <v/>
      </c>
      <c r="B31" s="63"/>
      <c r="C31" s="51">
        <f t="shared" si="3"/>
        <v>0</v>
      </c>
      <c r="D31" s="71"/>
      <c r="E31" s="70">
        <f t="shared" si="4"/>
        <v>0</v>
      </c>
      <c r="F31" s="71"/>
      <c r="G31" s="70">
        <f t="shared" si="5"/>
        <v>0</v>
      </c>
      <c r="H31" s="71"/>
      <c r="I31" s="70">
        <f t="shared" si="6"/>
        <v>0</v>
      </c>
      <c r="J31" s="71"/>
      <c r="K31" s="70">
        <f t="shared" si="7"/>
        <v>0</v>
      </c>
      <c r="L31" s="71"/>
      <c r="M31" s="71"/>
      <c r="N31" s="70">
        <f t="shared" si="8"/>
        <v>0</v>
      </c>
      <c r="O31" s="51">
        <f t="shared" si="9"/>
        <v>0</v>
      </c>
      <c r="P31" s="61">
        <f t="shared" si="10"/>
        <v>0</v>
      </c>
      <c r="Q31" s="71"/>
      <c r="R31" s="51">
        <f t="shared" si="11"/>
        <v>0</v>
      </c>
      <c r="S31" s="71"/>
      <c r="T31" s="51">
        <f t="shared" si="12"/>
        <v>0</v>
      </c>
      <c r="U31" s="71"/>
      <c r="V31" s="51">
        <f t="shared" si="13"/>
        <v>0</v>
      </c>
      <c r="W31" s="71"/>
      <c r="X31" s="51">
        <f t="shared" si="14"/>
        <v>0</v>
      </c>
      <c r="Y31" s="71"/>
      <c r="Z31" s="51">
        <f t="shared" si="15"/>
        <v>0</v>
      </c>
      <c r="AA31" s="81"/>
      <c r="AB31" s="81"/>
      <c r="AC31" s="71"/>
      <c r="AD31" s="51">
        <f t="shared" si="16"/>
        <v>0</v>
      </c>
      <c r="AE31" s="71"/>
      <c r="AF31" s="51">
        <f t="shared" si="17"/>
        <v>0</v>
      </c>
    </row>
    <row r="32" spans="1:32" x14ac:dyDescent="0.2">
      <c r="A32" s="4" t="str">
        <f>IF(Attendance!A32&lt;&gt;"",+Attendance!A32,"")</f>
        <v/>
      </c>
      <c r="B32" s="63"/>
      <c r="C32" s="51">
        <f t="shared" si="3"/>
        <v>0</v>
      </c>
      <c r="D32" s="71"/>
      <c r="E32" s="70">
        <f t="shared" si="4"/>
        <v>0</v>
      </c>
      <c r="F32" s="71"/>
      <c r="G32" s="70">
        <f t="shared" si="5"/>
        <v>0</v>
      </c>
      <c r="H32" s="71"/>
      <c r="I32" s="70">
        <f t="shared" si="6"/>
        <v>0</v>
      </c>
      <c r="J32" s="71"/>
      <c r="K32" s="70">
        <f t="shared" si="7"/>
        <v>0</v>
      </c>
      <c r="L32" s="71"/>
      <c r="M32" s="71"/>
      <c r="N32" s="70">
        <f t="shared" si="8"/>
        <v>0</v>
      </c>
      <c r="O32" s="51">
        <f t="shared" si="9"/>
        <v>0</v>
      </c>
      <c r="P32" s="61">
        <f t="shared" si="10"/>
        <v>0</v>
      </c>
      <c r="Q32" s="71"/>
      <c r="R32" s="51">
        <f t="shared" si="11"/>
        <v>0</v>
      </c>
      <c r="S32" s="71"/>
      <c r="T32" s="51">
        <f t="shared" si="12"/>
        <v>0</v>
      </c>
      <c r="U32" s="71"/>
      <c r="V32" s="51">
        <f t="shared" si="13"/>
        <v>0</v>
      </c>
      <c r="W32" s="71"/>
      <c r="X32" s="51">
        <f t="shared" si="14"/>
        <v>0</v>
      </c>
      <c r="Y32" s="71"/>
      <c r="Z32" s="51">
        <f t="shared" si="15"/>
        <v>0</v>
      </c>
      <c r="AA32" s="81"/>
      <c r="AB32" s="81"/>
      <c r="AC32" s="71"/>
      <c r="AD32" s="51">
        <f t="shared" si="16"/>
        <v>0</v>
      </c>
      <c r="AE32" s="71"/>
      <c r="AF32" s="51">
        <f t="shared" si="17"/>
        <v>0</v>
      </c>
    </row>
    <row r="33" spans="1:32" x14ac:dyDescent="0.2">
      <c r="A33" s="4" t="str">
        <f>IF(Attendance!A33&lt;&gt;"",+Attendance!A33,"")</f>
        <v/>
      </c>
      <c r="B33" s="63"/>
      <c r="C33" s="51">
        <f t="shared" si="3"/>
        <v>0</v>
      </c>
      <c r="D33" s="71"/>
      <c r="E33" s="70">
        <f t="shared" si="4"/>
        <v>0</v>
      </c>
      <c r="F33" s="71"/>
      <c r="G33" s="70">
        <f t="shared" si="5"/>
        <v>0</v>
      </c>
      <c r="H33" s="71"/>
      <c r="I33" s="70">
        <f t="shared" si="6"/>
        <v>0</v>
      </c>
      <c r="J33" s="71"/>
      <c r="K33" s="70">
        <f t="shared" si="7"/>
        <v>0</v>
      </c>
      <c r="L33" s="71"/>
      <c r="M33" s="71"/>
      <c r="N33" s="70">
        <f t="shared" si="8"/>
        <v>0</v>
      </c>
      <c r="O33" s="51">
        <f t="shared" si="9"/>
        <v>0</v>
      </c>
      <c r="P33" s="61">
        <f t="shared" si="10"/>
        <v>0</v>
      </c>
      <c r="Q33" s="71"/>
      <c r="R33" s="51">
        <f t="shared" si="11"/>
        <v>0</v>
      </c>
      <c r="S33" s="71"/>
      <c r="T33" s="51">
        <f t="shared" si="12"/>
        <v>0</v>
      </c>
      <c r="U33" s="71"/>
      <c r="V33" s="51">
        <f t="shared" si="13"/>
        <v>0</v>
      </c>
      <c r="W33" s="71"/>
      <c r="X33" s="51">
        <f t="shared" si="14"/>
        <v>0</v>
      </c>
      <c r="Y33" s="71"/>
      <c r="Z33" s="51">
        <f t="shared" si="15"/>
        <v>0</v>
      </c>
      <c r="AA33" s="81"/>
      <c r="AB33" s="81"/>
      <c r="AC33" s="71"/>
      <c r="AD33" s="51">
        <f t="shared" si="16"/>
        <v>0</v>
      </c>
      <c r="AE33" s="71"/>
      <c r="AF33" s="51">
        <f t="shared" si="17"/>
        <v>0</v>
      </c>
    </row>
    <row r="34" spans="1:32" x14ac:dyDescent="0.2">
      <c r="A34" s="4" t="str">
        <f>IF(Attendance!A34&lt;&gt;"",+Attendance!A34,"")</f>
        <v/>
      </c>
      <c r="B34" s="63"/>
      <c r="C34" s="51">
        <f t="shared" si="3"/>
        <v>0</v>
      </c>
      <c r="D34" s="71"/>
      <c r="E34" s="70">
        <f t="shared" si="4"/>
        <v>0</v>
      </c>
      <c r="F34" s="71"/>
      <c r="G34" s="70">
        <f t="shared" si="5"/>
        <v>0</v>
      </c>
      <c r="H34" s="71"/>
      <c r="I34" s="70">
        <f t="shared" si="6"/>
        <v>0</v>
      </c>
      <c r="J34" s="71"/>
      <c r="K34" s="70">
        <f t="shared" si="7"/>
        <v>0</v>
      </c>
      <c r="L34" s="71"/>
      <c r="M34" s="71"/>
      <c r="N34" s="70">
        <f t="shared" si="8"/>
        <v>0</v>
      </c>
      <c r="O34" s="51">
        <f t="shared" si="9"/>
        <v>0</v>
      </c>
      <c r="P34" s="61">
        <f t="shared" si="10"/>
        <v>0</v>
      </c>
      <c r="Q34" s="71"/>
      <c r="R34" s="51">
        <f t="shared" si="11"/>
        <v>0</v>
      </c>
      <c r="S34" s="71"/>
      <c r="T34" s="51">
        <f t="shared" si="12"/>
        <v>0</v>
      </c>
      <c r="U34" s="71"/>
      <c r="V34" s="51">
        <f t="shared" si="13"/>
        <v>0</v>
      </c>
      <c r="W34" s="71"/>
      <c r="X34" s="51">
        <f t="shared" si="14"/>
        <v>0</v>
      </c>
      <c r="Y34" s="71"/>
      <c r="Z34" s="51">
        <f t="shared" si="15"/>
        <v>0</v>
      </c>
      <c r="AA34" s="81"/>
      <c r="AB34" s="81"/>
      <c r="AC34" s="71"/>
      <c r="AD34" s="51">
        <f t="shared" si="16"/>
        <v>0</v>
      </c>
      <c r="AE34" s="71"/>
      <c r="AF34" s="51">
        <f t="shared" si="17"/>
        <v>0</v>
      </c>
    </row>
    <row r="35" spans="1:32" x14ac:dyDescent="0.2">
      <c r="A35" s="4" t="str">
        <f>IF(Attendance!A35&lt;&gt;"",+Attendance!A35,"")</f>
        <v/>
      </c>
      <c r="B35" s="63"/>
      <c r="C35" s="51">
        <f t="shared" si="3"/>
        <v>0</v>
      </c>
      <c r="D35" s="71"/>
      <c r="E35" s="70">
        <f t="shared" si="4"/>
        <v>0</v>
      </c>
      <c r="F35" s="71"/>
      <c r="G35" s="70">
        <f t="shared" si="5"/>
        <v>0</v>
      </c>
      <c r="H35" s="71"/>
      <c r="I35" s="70">
        <f t="shared" si="6"/>
        <v>0</v>
      </c>
      <c r="J35" s="71"/>
      <c r="K35" s="70">
        <f t="shared" si="7"/>
        <v>0</v>
      </c>
      <c r="L35" s="71"/>
      <c r="M35" s="71"/>
      <c r="N35" s="70">
        <f t="shared" si="8"/>
        <v>0</v>
      </c>
      <c r="O35" s="51">
        <f t="shared" si="9"/>
        <v>0</v>
      </c>
      <c r="P35" s="61">
        <f t="shared" si="10"/>
        <v>0</v>
      </c>
      <c r="Q35" s="71"/>
      <c r="R35" s="51">
        <f t="shared" si="11"/>
        <v>0</v>
      </c>
      <c r="S35" s="71"/>
      <c r="T35" s="51">
        <f t="shared" si="12"/>
        <v>0</v>
      </c>
      <c r="U35" s="71"/>
      <c r="V35" s="51">
        <f t="shared" si="13"/>
        <v>0</v>
      </c>
      <c r="W35" s="71"/>
      <c r="X35" s="51">
        <f t="shared" si="14"/>
        <v>0</v>
      </c>
      <c r="Y35" s="71"/>
      <c r="Z35" s="51">
        <f t="shared" si="15"/>
        <v>0</v>
      </c>
      <c r="AA35" s="81"/>
      <c r="AB35" s="81"/>
      <c r="AC35" s="71"/>
      <c r="AD35" s="51">
        <f t="shared" si="16"/>
        <v>0</v>
      </c>
      <c r="AE35" s="71"/>
      <c r="AF35" s="51">
        <f t="shared" si="17"/>
        <v>0</v>
      </c>
    </row>
    <row r="36" spans="1:32" x14ac:dyDescent="0.2">
      <c r="A36" s="4" t="str">
        <f>IF(Attendance!A36&lt;&gt;"",+Attendance!A36,"")</f>
        <v/>
      </c>
      <c r="B36" s="63"/>
      <c r="C36" s="51">
        <f t="shared" si="3"/>
        <v>0</v>
      </c>
      <c r="D36" s="71"/>
      <c r="E36" s="70">
        <f t="shared" si="4"/>
        <v>0</v>
      </c>
      <c r="F36" s="71"/>
      <c r="G36" s="70">
        <f t="shared" si="5"/>
        <v>0</v>
      </c>
      <c r="H36" s="71"/>
      <c r="I36" s="70">
        <f t="shared" si="6"/>
        <v>0</v>
      </c>
      <c r="J36" s="71"/>
      <c r="K36" s="70">
        <f t="shared" si="7"/>
        <v>0</v>
      </c>
      <c r="L36" s="71"/>
      <c r="M36" s="71"/>
      <c r="N36" s="70">
        <f t="shared" si="8"/>
        <v>0</v>
      </c>
      <c r="O36" s="51">
        <f t="shared" si="9"/>
        <v>0</v>
      </c>
      <c r="P36" s="61">
        <f t="shared" si="10"/>
        <v>0</v>
      </c>
      <c r="Q36" s="71"/>
      <c r="R36" s="51">
        <f t="shared" si="11"/>
        <v>0</v>
      </c>
      <c r="S36" s="71"/>
      <c r="T36" s="51">
        <f t="shared" si="12"/>
        <v>0</v>
      </c>
      <c r="U36" s="71"/>
      <c r="V36" s="51">
        <f t="shared" si="13"/>
        <v>0</v>
      </c>
      <c r="W36" s="71"/>
      <c r="X36" s="51">
        <f t="shared" si="14"/>
        <v>0</v>
      </c>
      <c r="Y36" s="71"/>
      <c r="Z36" s="51">
        <f t="shared" si="15"/>
        <v>0</v>
      </c>
      <c r="AA36" s="81"/>
      <c r="AB36" s="81"/>
      <c r="AC36" s="71"/>
      <c r="AD36" s="51">
        <f t="shared" si="16"/>
        <v>0</v>
      </c>
      <c r="AE36" s="71"/>
      <c r="AF36" s="51">
        <f t="shared" si="17"/>
        <v>0</v>
      </c>
    </row>
    <row r="37" spans="1:32" x14ac:dyDescent="0.2">
      <c r="A37" s="4" t="str">
        <f>IF(Attendance!A37&lt;&gt;"",+Attendance!A37,"")</f>
        <v/>
      </c>
      <c r="B37" s="63"/>
      <c r="C37" s="51">
        <f t="shared" si="3"/>
        <v>0</v>
      </c>
      <c r="D37" s="71"/>
      <c r="E37" s="70">
        <f t="shared" si="4"/>
        <v>0</v>
      </c>
      <c r="F37" s="71"/>
      <c r="G37" s="70">
        <f t="shared" si="5"/>
        <v>0</v>
      </c>
      <c r="H37" s="71"/>
      <c r="I37" s="70">
        <f t="shared" si="6"/>
        <v>0</v>
      </c>
      <c r="J37" s="71"/>
      <c r="K37" s="70">
        <f t="shared" si="7"/>
        <v>0</v>
      </c>
      <c r="L37" s="71"/>
      <c r="M37" s="71"/>
      <c r="N37" s="70">
        <f t="shared" si="8"/>
        <v>0</v>
      </c>
      <c r="O37" s="51">
        <f t="shared" si="9"/>
        <v>0</v>
      </c>
      <c r="P37" s="61">
        <f t="shared" si="10"/>
        <v>0</v>
      </c>
      <c r="Q37" s="71"/>
      <c r="R37" s="51">
        <f t="shared" si="11"/>
        <v>0</v>
      </c>
      <c r="S37" s="71"/>
      <c r="T37" s="51">
        <f t="shared" si="12"/>
        <v>0</v>
      </c>
      <c r="U37" s="71"/>
      <c r="V37" s="51">
        <f t="shared" si="13"/>
        <v>0</v>
      </c>
      <c r="W37" s="71"/>
      <c r="X37" s="51">
        <f t="shared" si="14"/>
        <v>0</v>
      </c>
      <c r="Y37" s="71"/>
      <c r="Z37" s="51">
        <f t="shared" si="15"/>
        <v>0</v>
      </c>
      <c r="AA37" s="81"/>
      <c r="AB37" s="81"/>
      <c r="AC37" s="71"/>
      <c r="AD37" s="51">
        <f t="shared" si="16"/>
        <v>0</v>
      </c>
      <c r="AE37" s="71"/>
      <c r="AF37" s="51">
        <f t="shared" si="17"/>
        <v>0</v>
      </c>
    </row>
    <row r="38" spans="1:32" x14ac:dyDescent="0.2">
      <c r="A38" s="4" t="str">
        <f>IF(Attendance!A38&lt;&gt;"",+Attendance!A38,"")</f>
        <v/>
      </c>
      <c r="B38" s="63"/>
      <c r="C38" s="51">
        <f t="shared" si="3"/>
        <v>0</v>
      </c>
      <c r="D38" s="71"/>
      <c r="E38" s="70">
        <f t="shared" si="4"/>
        <v>0</v>
      </c>
      <c r="F38" s="71"/>
      <c r="G38" s="70">
        <f t="shared" si="5"/>
        <v>0</v>
      </c>
      <c r="H38" s="71"/>
      <c r="I38" s="70">
        <f t="shared" si="6"/>
        <v>0</v>
      </c>
      <c r="J38" s="71"/>
      <c r="K38" s="70">
        <f t="shared" si="7"/>
        <v>0</v>
      </c>
      <c r="L38" s="71"/>
      <c r="M38" s="71"/>
      <c r="N38" s="70">
        <f t="shared" si="8"/>
        <v>0</v>
      </c>
      <c r="O38" s="51">
        <f t="shared" si="9"/>
        <v>0</v>
      </c>
      <c r="P38" s="61">
        <f t="shared" si="10"/>
        <v>0</v>
      </c>
      <c r="Q38" s="71"/>
      <c r="R38" s="51">
        <f t="shared" si="11"/>
        <v>0</v>
      </c>
      <c r="S38" s="71"/>
      <c r="T38" s="51">
        <f t="shared" si="12"/>
        <v>0</v>
      </c>
      <c r="U38" s="71"/>
      <c r="V38" s="51">
        <f t="shared" si="13"/>
        <v>0</v>
      </c>
      <c r="W38" s="71"/>
      <c r="X38" s="51">
        <f t="shared" si="14"/>
        <v>0</v>
      </c>
      <c r="Y38" s="71"/>
      <c r="Z38" s="51">
        <f t="shared" si="15"/>
        <v>0</v>
      </c>
      <c r="AA38" s="81"/>
      <c r="AB38" s="81"/>
      <c r="AC38" s="71"/>
      <c r="AD38" s="51">
        <f t="shared" si="16"/>
        <v>0</v>
      </c>
      <c r="AE38" s="71"/>
      <c r="AF38" s="51">
        <f t="shared" si="17"/>
        <v>0</v>
      </c>
    </row>
    <row r="39" spans="1:32" x14ac:dyDescent="0.2">
      <c r="A39" s="4" t="str">
        <f>IF(Attendance!A39&lt;&gt;"",+Attendance!A39,"")</f>
        <v/>
      </c>
      <c r="B39" s="63"/>
      <c r="C39" s="51">
        <f t="shared" si="3"/>
        <v>0</v>
      </c>
      <c r="D39" s="71"/>
      <c r="E39" s="70">
        <f t="shared" si="4"/>
        <v>0</v>
      </c>
      <c r="F39" s="71"/>
      <c r="G39" s="70">
        <f t="shared" si="5"/>
        <v>0</v>
      </c>
      <c r="H39" s="71"/>
      <c r="I39" s="70">
        <f t="shared" si="6"/>
        <v>0</v>
      </c>
      <c r="J39" s="71"/>
      <c r="K39" s="70">
        <f t="shared" si="7"/>
        <v>0</v>
      </c>
      <c r="L39" s="71"/>
      <c r="M39" s="71"/>
      <c r="N39" s="70">
        <f t="shared" si="8"/>
        <v>0</v>
      </c>
      <c r="O39" s="51">
        <f t="shared" si="9"/>
        <v>0</v>
      </c>
      <c r="P39" s="61">
        <f t="shared" si="10"/>
        <v>0</v>
      </c>
      <c r="Q39" s="71"/>
      <c r="R39" s="51">
        <f t="shared" si="11"/>
        <v>0</v>
      </c>
      <c r="S39" s="71"/>
      <c r="T39" s="51">
        <f t="shared" si="12"/>
        <v>0</v>
      </c>
      <c r="U39" s="71"/>
      <c r="V39" s="51">
        <f t="shared" si="13"/>
        <v>0</v>
      </c>
      <c r="W39" s="71"/>
      <c r="X39" s="51">
        <f t="shared" si="14"/>
        <v>0</v>
      </c>
      <c r="Y39" s="71"/>
      <c r="Z39" s="51">
        <f t="shared" si="15"/>
        <v>0</v>
      </c>
      <c r="AA39" s="81"/>
      <c r="AB39" s="81"/>
      <c r="AC39" s="71"/>
      <c r="AD39" s="51">
        <f t="shared" si="16"/>
        <v>0</v>
      </c>
      <c r="AE39" s="71"/>
      <c r="AF39" s="51">
        <f t="shared" si="17"/>
        <v>0</v>
      </c>
    </row>
    <row r="40" spans="1:32" x14ac:dyDescent="0.2">
      <c r="A40" s="4" t="str">
        <f>IF(Attendance!A40&lt;&gt;"",+Attendance!A40,"")</f>
        <v/>
      </c>
      <c r="B40" s="63"/>
      <c r="C40" s="51">
        <f t="shared" si="3"/>
        <v>0</v>
      </c>
      <c r="D40" s="71"/>
      <c r="E40" s="70">
        <f t="shared" si="4"/>
        <v>0</v>
      </c>
      <c r="F40" s="71"/>
      <c r="G40" s="70">
        <f t="shared" si="5"/>
        <v>0</v>
      </c>
      <c r="H40" s="71"/>
      <c r="I40" s="70">
        <f t="shared" si="6"/>
        <v>0</v>
      </c>
      <c r="J40" s="71"/>
      <c r="K40" s="70">
        <f t="shared" si="7"/>
        <v>0</v>
      </c>
      <c r="L40" s="71"/>
      <c r="M40" s="71"/>
      <c r="N40" s="70">
        <f t="shared" si="8"/>
        <v>0</v>
      </c>
      <c r="O40" s="51">
        <f t="shared" si="9"/>
        <v>0</v>
      </c>
      <c r="P40" s="61">
        <f t="shared" si="10"/>
        <v>0</v>
      </c>
      <c r="Q40" s="71"/>
      <c r="R40" s="51">
        <f t="shared" si="11"/>
        <v>0</v>
      </c>
      <c r="S40" s="71"/>
      <c r="T40" s="51">
        <f t="shared" si="12"/>
        <v>0</v>
      </c>
      <c r="U40" s="71"/>
      <c r="V40" s="51">
        <f t="shared" si="13"/>
        <v>0</v>
      </c>
      <c r="W40" s="71"/>
      <c r="X40" s="51">
        <f t="shared" si="14"/>
        <v>0</v>
      </c>
      <c r="Y40" s="71"/>
      <c r="Z40" s="51">
        <f t="shared" si="15"/>
        <v>0</v>
      </c>
      <c r="AA40" s="81"/>
      <c r="AB40" s="81"/>
      <c r="AC40" s="71"/>
      <c r="AD40" s="51">
        <f t="shared" si="16"/>
        <v>0</v>
      </c>
      <c r="AE40" s="71"/>
      <c r="AF40" s="51">
        <f t="shared" si="17"/>
        <v>0</v>
      </c>
    </row>
    <row r="41" spans="1:32" x14ac:dyDescent="0.2">
      <c r="A41" s="4" t="str">
        <f>IF(Attendance!A41&lt;&gt;"",+Attendance!A41,"")</f>
        <v/>
      </c>
      <c r="B41" s="63"/>
      <c r="C41" s="51">
        <f t="shared" si="3"/>
        <v>0</v>
      </c>
      <c r="D41" s="71"/>
      <c r="E41" s="70">
        <f t="shared" si="4"/>
        <v>0</v>
      </c>
      <c r="F41" s="71"/>
      <c r="G41" s="70">
        <f t="shared" si="5"/>
        <v>0</v>
      </c>
      <c r="H41" s="71"/>
      <c r="I41" s="70">
        <f t="shared" si="6"/>
        <v>0</v>
      </c>
      <c r="J41" s="71"/>
      <c r="K41" s="70">
        <f t="shared" si="7"/>
        <v>0</v>
      </c>
      <c r="L41" s="71"/>
      <c r="M41" s="71"/>
      <c r="N41" s="70">
        <f t="shared" si="8"/>
        <v>0</v>
      </c>
      <c r="O41" s="51">
        <f t="shared" si="9"/>
        <v>0</v>
      </c>
      <c r="P41" s="61">
        <f t="shared" si="10"/>
        <v>0</v>
      </c>
      <c r="Q41" s="71"/>
      <c r="R41" s="51">
        <f t="shared" si="11"/>
        <v>0</v>
      </c>
      <c r="S41" s="71"/>
      <c r="T41" s="51">
        <f t="shared" si="12"/>
        <v>0</v>
      </c>
      <c r="U41" s="71"/>
      <c r="V41" s="51">
        <f t="shared" si="13"/>
        <v>0</v>
      </c>
      <c r="W41" s="71"/>
      <c r="X41" s="51">
        <f t="shared" si="14"/>
        <v>0</v>
      </c>
      <c r="Y41" s="71"/>
      <c r="Z41" s="51">
        <f t="shared" si="15"/>
        <v>0</v>
      </c>
      <c r="AA41" s="81"/>
      <c r="AB41" s="81"/>
      <c r="AC41" s="71"/>
      <c r="AD41" s="51">
        <f t="shared" si="16"/>
        <v>0</v>
      </c>
      <c r="AE41" s="71"/>
      <c r="AF41" s="51">
        <f t="shared" si="17"/>
        <v>0</v>
      </c>
    </row>
    <row r="42" spans="1:32" x14ac:dyDescent="0.2">
      <c r="A42" s="4" t="str">
        <f>IF(Attendance!A42&lt;&gt;"",+Attendance!A42,"")</f>
        <v/>
      </c>
      <c r="B42" s="63"/>
      <c r="C42" s="51">
        <f t="shared" si="3"/>
        <v>0</v>
      </c>
      <c r="D42" s="71"/>
      <c r="E42" s="70">
        <f t="shared" si="4"/>
        <v>0</v>
      </c>
      <c r="F42" s="71"/>
      <c r="G42" s="70">
        <f t="shared" si="5"/>
        <v>0</v>
      </c>
      <c r="H42" s="71"/>
      <c r="I42" s="70">
        <f t="shared" si="6"/>
        <v>0</v>
      </c>
      <c r="J42" s="71"/>
      <c r="K42" s="70">
        <f t="shared" si="7"/>
        <v>0</v>
      </c>
      <c r="L42" s="71"/>
      <c r="M42" s="71"/>
      <c r="N42" s="70">
        <f t="shared" si="8"/>
        <v>0</v>
      </c>
      <c r="O42" s="51">
        <f t="shared" si="9"/>
        <v>0</v>
      </c>
      <c r="P42" s="61">
        <f t="shared" si="10"/>
        <v>0</v>
      </c>
      <c r="Q42" s="71"/>
      <c r="R42" s="51">
        <f t="shared" si="11"/>
        <v>0</v>
      </c>
      <c r="S42" s="71"/>
      <c r="T42" s="51">
        <f t="shared" si="12"/>
        <v>0</v>
      </c>
      <c r="U42" s="71"/>
      <c r="V42" s="51">
        <f t="shared" si="13"/>
        <v>0</v>
      </c>
      <c r="W42" s="71"/>
      <c r="X42" s="51">
        <f t="shared" si="14"/>
        <v>0</v>
      </c>
      <c r="Y42" s="71"/>
      <c r="Z42" s="51">
        <f t="shared" si="15"/>
        <v>0</v>
      </c>
      <c r="AA42" s="81"/>
      <c r="AB42" s="81"/>
      <c r="AC42" s="71"/>
      <c r="AD42" s="51">
        <f t="shared" si="16"/>
        <v>0</v>
      </c>
      <c r="AE42" s="71"/>
      <c r="AF42" s="51">
        <f t="shared" si="17"/>
        <v>0</v>
      </c>
    </row>
    <row r="43" spans="1:32" x14ac:dyDescent="0.2">
      <c r="A43" s="4" t="str">
        <f>IF(Attendance!A43&lt;&gt;"",+Attendance!A43,"")</f>
        <v/>
      </c>
      <c r="B43" s="63"/>
      <c r="C43" s="51">
        <f t="shared" si="3"/>
        <v>0</v>
      </c>
      <c r="D43" s="71"/>
      <c r="E43" s="70">
        <f t="shared" si="4"/>
        <v>0</v>
      </c>
      <c r="F43" s="71"/>
      <c r="G43" s="70">
        <f t="shared" si="5"/>
        <v>0</v>
      </c>
      <c r="H43" s="71"/>
      <c r="I43" s="70">
        <f t="shared" si="6"/>
        <v>0</v>
      </c>
      <c r="J43" s="71"/>
      <c r="K43" s="70">
        <f t="shared" si="7"/>
        <v>0</v>
      </c>
      <c r="L43" s="71"/>
      <c r="M43" s="71"/>
      <c r="N43" s="70">
        <f t="shared" si="8"/>
        <v>0</v>
      </c>
      <c r="O43" s="51">
        <f t="shared" si="9"/>
        <v>0</v>
      </c>
      <c r="P43" s="61">
        <f t="shared" si="10"/>
        <v>0</v>
      </c>
      <c r="Q43" s="71"/>
      <c r="R43" s="51">
        <f t="shared" si="11"/>
        <v>0</v>
      </c>
      <c r="S43" s="71"/>
      <c r="T43" s="51">
        <f t="shared" si="12"/>
        <v>0</v>
      </c>
      <c r="U43" s="71"/>
      <c r="V43" s="51">
        <f t="shared" si="13"/>
        <v>0</v>
      </c>
      <c r="W43" s="71"/>
      <c r="X43" s="51">
        <f t="shared" si="14"/>
        <v>0</v>
      </c>
      <c r="Y43" s="71"/>
      <c r="Z43" s="51">
        <f t="shared" si="15"/>
        <v>0</v>
      </c>
      <c r="AA43" s="81"/>
      <c r="AB43" s="81"/>
      <c r="AC43" s="71"/>
      <c r="AD43" s="51">
        <f t="shared" si="16"/>
        <v>0</v>
      </c>
      <c r="AE43" s="71"/>
      <c r="AF43" s="51">
        <f t="shared" si="17"/>
        <v>0</v>
      </c>
    </row>
    <row r="44" spans="1:32" x14ac:dyDescent="0.2">
      <c r="A44" s="4" t="str">
        <f>IF(Attendance!A44&lt;&gt;"",+Attendance!A44,"")</f>
        <v/>
      </c>
      <c r="B44" s="63"/>
      <c r="C44" s="51">
        <f t="shared" si="3"/>
        <v>0</v>
      </c>
      <c r="D44" s="71"/>
      <c r="E44" s="70">
        <f t="shared" si="4"/>
        <v>0</v>
      </c>
      <c r="F44" s="71"/>
      <c r="G44" s="70">
        <f t="shared" si="5"/>
        <v>0</v>
      </c>
      <c r="H44" s="71"/>
      <c r="I44" s="70">
        <f t="shared" si="6"/>
        <v>0</v>
      </c>
      <c r="J44" s="71"/>
      <c r="K44" s="70">
        <f t="shared" si="7"/>
        <v>0</v>
      </c>
      <c r="L44" s="71"/>
      <c r="M44" s="71"/>
      <c r="N44" s="70">
        <f t="shared" si="8"/>
        <v>0</v>
      </c>
      <c r="O44" s="51">
        <f t="shared" si="9"/>
        <v>0</v>
      </c>
      <c r="P44" s="61">
        <f t="shared" si="10"/>
        <v>0</v>
      </c>
      <c r="Q44" s="71"/>
      <c r="R44" s="51">
        <f t="shared" si="11"/>
        <v>0</v>
      </c>
      <c r="S44" s="71"/>
      <c r="T44" s="51">
        <f t="shared" si="12"/>
        <v>0</v>
      </c>
      <c r="U44" s="71"/>
      <c r="V44" s="51">
        <f t="shared" si="13"/>
        <v>0</v>
      </c>
      <c r="W44" s="71"/>
      <c r="X44" s="51">
        <f t="shared" si="14"/>
        <v>0</v>
      </c>
      <c r="Y44" s="71"/>
      <c r="Z44" s="51">
        <f t="shared" si="15"/>
        <v>0</v>
      </c>
      <c r="AA44" s="81"/>
      <c r="AB44" s="81"/>
      <c r="AC44" s="71"/>
      <c r="AD44" s="51">
        <f t="shared" si="16"/>
        <v>0</v>
      </c>
      <c r="AE44" s="71"/>
      <c r="AF44" s="51">
        <f t="shared" si="17"/>
        <v>0</v>
      </c>
    </row>
    <row r="45" spans="1:32" x14ac:dyDescent="0.2">
      <c r="A45" s="4" t="str">
        <f>IF(Attendance!A45&lt;&gt;"",+Attendance!A45,"")</f>
        <v/>
      </c>
      <c r="B45" s="63"/>
      <c r="C45" s="51">
        <f t="shared" si="3"/>
        <v>0</v>
      </c>
      <c r="D45" s="71"/>
      <c r="E45" s="70">
        <f t="shared" si="4"/>
        <v>0</v>
      </c>
      <c r="F45" s="71"/>
      <c r="G45" s="70">
        <f t="shared" si="5"/>
        <v>0</v>
      </c>
      <c r="H45" s="71"/>
      <c r="I45" s="70">
        <f t="shared" si="6"/>
        <v>0</v>
      </c>
      <c r="J45" s="71"/>
      <c r="K45" s="70">
        <f t="shared" si="7"/>
        <v>0</v>
      </c>
      <c r="L45" s="71"/>
      <c r="M45" s="71"/>
      <c r="N45" s="70">
        <f t="shared" si="8"/>
        <v>0</v>
      </c>
      <c r="O45" s="51">
        <f t="shared" si="9"/>
        <v>0</v>
      </c>
      <c r="P45" s="61">
        <f t="shared" si="10"/>
        <v>0</v>
      </c>
      <c r="Q45" s="71"/>
      <c r="R45" s="51">
        <f t="shared" si="11"/>
        <v>0</v>
      </c>
      <c r="S45" s="71"/>
      <c r="T45" s="51">
        <f t="shared" si="12"/>
        <v>0</v>
      </c>
      <c r="U45" s="71"/>
      <c r="V45" s="51">
        <f t="shared" si="13"/>
        <v>0</v>
      </c>
      <c r="W45" s="71"/>
      <c r="X45" s="51">
        <f t="shared" si="14"/>
        <v>0</v>
      </c>
      <c r="Y45" s="71"/>
      <c r="Z45" s="51">
        <f t="shared" si="15"/>
        <v>0</v>
      </c>
      <c r="AA45" s="81"/>
      <c r="AB45" s="81"/>
      <c r="AC45" s="71"/>
      <c r="AD45" s="51">
        <f t="shared" si="16"/>
        <v>0</v>
      </c>
      <c r="AE45" s="71"/>
      <c r="AF45" s="51">
        <f t="shared" si="17"/>
        <v>0</v>
      </c>
    </row>
    <row r="46" spans="1:32" x14ac:dyDescent="0.2">
      <c r="A46" s="4" t="str">
        <f>IF(Attendance!A46&lt;&gt;"",+Attendance!A46,"")</f>
        <v/>
      </c>
      <c r="B46" s="63"/>
      <c r="C46" s="51">
        <f t="shared" si="3"/>
        <v>0</v>
      </c>
      <c r="D46" s="71"/>
      <c r="E46" s="70">
        <f t="shared" si="4"/>
        <v>0</v>
      </c>
      <c r="F46" s="71"/>
      <c r="G46" s="70">
        <f t="shared" si="5"/>
        <v>0</v>
      </c>
      <c r="H46" s="71"/>
      <c r="I46" s="70">
        <f t="shared" si="6"/>
        <v>0</v>
      </c>
      <c r="J46" s="71"/>
      <c r="K46" s="70">
        <f t="shared" si="7"/>
        <v>0</v>
      </c>
      <c r="L46" s="71"/>
      <c r="M46" s="71"/>
      <c r="N46" s="70">
        <f t="shared" si="8"/>
        <v>0</v>
      </c>
      <c r="O46" s="51">
        <f t="shared" si="9"/>
        <v>0</v>
      </c>
      <c r="P46" s="61">
        <f t="shared" si="10"/>
        <v>0</v>
      </c>
      <c r="Q46" s="71"/>
      <c r="R46" s="51">
        <f t="shared" si="11"/>
        <v>0</v>
      </c>
      <c r="S46" s="71"/>
      <c r="T46" s="51">
        <f t="shared" si="12"/>
        <v>0</v>
      </c>
      <c r="U46" s="71"/>
      <c r="V46" s="51">
        <f t="shared" si="13"/>
        <v>0</v>
      </c>
      <c r="W46" s="71"/>
      <c r="X46" s="51">
        <f t="shared" si="14"/>
        <v>0</v>
      </c>
      <c r="Y46" s="71"/>
      <c r="Z46" s="51">
        <f t="shared" si="15"/>
        <v>0</v>
      </c>
      <c r="AA46" s="81"/>
      <c r="AB46" s="81"/>
      <c r="AC46" s="71"/>
      <c r="AD46" s="51">
        <f t="shared" si="16"/>
        <v>0</v>
      </c>
      <c r="AE46" s="71"/>
      <c r="AF46" s="51">
        <f t="shared" si="17"/>
        <v>0</v>
      </c>
    </row>
    <row r="47" spans="1:32" x14ac:dyDescent="0.2">
      <c r="A47" s="4" t="str">
        <f>IF(Attendance!A47&lt;&gt;"",+Attendance!A47,"")</f>
        <v/>
      </c>
      <c r="B47" s="63"/>
      <c r="C47" s="51">
        <f t="shared" si="3"/>
        <v>0</v>
      </c>
      <c r="D47" s="71"/>
      <c r="E47" s="70">
        <f t="shared" si="4"/>
        <v>0</v>
      </c>
      <c r="F47" s="71"/>
      <c r="G47" s="70">
        <f t="shared" si="5"/>
        <v>0</v>
      </c>
      <c r="H47" s="71"/>
      <c r="I47" s="70">
        <f t="shared" si="6"/>
        <v>0</v>
      </c>
      <c r="J47" s="71"/>
      <c r="K47" s="70">
        <f t="shared" si="7"/>
        <v>0</v>
      </c>
      <c r="L47" s="71"/>
      <c r="M47" s="71"/>
      <c r="N47" s="70">
        <f t="shared" si="8"/>
        <v>0</v>
      </c>
      <c r="O47" s="51">
        <f t="shared" si="9"/>
        <v>0</v>
      </c>
      <c r="P47" s="61">
        <f t="shared" si="10"/>
        <v>0</v>
      </c>
      <c r="Q47" s="71"/>
      <c r="R47" s="51">
        <f t="shared" si="11"/>
        <v>0</v>
      </c>
      <c r="S47" s="71"/>
      <c r="T47" s="51">
        <f t="shared" si="12"/>
        <v>0</v>
      </c>
      <c r="U47" s="71"/>
      <c r="V47" s="51">
        <f t="shared" si="13"/>
        <v>0</v>
      </c>
      <c r="W47" s="71"/>
      <c r="X47" s="51">
        <f t="shared" si="14"/>
        <v>0</v>
      </c>
      <c r="Y47" s="71"/>
      <c r="Z47" s="51">
        <f t="shared" si="15"/>
        <v>0</v>
      </c>
      <c r="AA47" s="81"/>
      <c r="AB47" s="81"/>
      <c r="AC47" s="71"/>
      <c r="AD47" s="51">
        <f t="shared" si="16"/>
        <v>0</v>
      </c>
      <c r="AE47" s="71"/>
      <c r="AF47" s="51">
        <f t="shared" si="17"/>
        <v>0</v>
      </c>
    </row>
    <row r="48" spans="1:32" x14ac:dyDescent="0.2">
      <c r="A48" s="4" t="str">
        <f>IF(Attendance!A48&lt;&gt;"",+Attendance!A48,"")</f>
        <v/>
      </c>
      <c r="B48" s="63"/>
      <c r="C48" s="51">
        <f t="shared" si="3"/>
        <v>0</v>
      </c>
      <c r="D48" s="71"/>
      <c r="E48" s="70">
        <f t="shared" si="4"/>
        <v>0</v>
      </c>
      <c r="F48" s="71"/>
      <c r="G48" s="70">
        <f t="shared" si="5"/>
        <v>0</v>
      </c>
      <c r="H48" s="71"/>
      <c r="I48" s="70">
        <f t="shared" si="6"/>
        <v>0</v>
      </c>
      <c r="J48" s="71"/>
      <c r="K48" s="70">
        <f t="shared" si="7"/>
        <v>0</v>
      </c>
      <c r="L48" s="71"/>
      <c r="M48" s="71"/>
      <c r="N48" s="70">
        <f t="shared" si="8"/>
        <v>0</v>
      </c>
      <c r="O48" s="51">
        <f t="shared" si="9"/>
        <v>0</v>
      </c>
      <c r="P48" s="61">
        <f t="shared" si="10"/>
        <v>0</v>
      </c>
      <c r="Q48" s="71"/>
      <c r="R48" s="51">
        <f t="shared" si="11"/>
        <v>0</v>
      </c>
      <c r="S48" s="71"/>
      <c r="T48" s="51">
        <f t="shared" si="12"/>
        <v>0</v>
      </c>
      <c r="U48" s="71"/>
      <c r="V48" s="51">
        <f t="shared" si="13"/>
        <v>0</v>
      </c>
      <c r="W48" s="71"/>
      <c r="X48" s="51">
        <f t="shared" si="14"/>
        <v>0</v>
      </c>
      <c r="Y48" s="71"/>
      <c r="Z48" s="51">
        <f t="shared" si="15"/>
        <v>0</v>
      </c>
      <c r="AA48" s="81"/>
      <c r="AB48" s="81"/>
      <c r="AC48" s="71"/>
      <c r="AD48" s="51">
        <f t="shared" si="16"/>
        <v>0</v>
      </c>
      <c r="AE48" s="71"/>
      <c r="AF48" s="51">
        <f t="shared" si="17"/>
        <v>0</v>
      </c>
    </row>
    <row r="49" spans="1:32" x14ac:dyDescent="0.2">
      <c r="A49" s="4" t="str">
        <f>IF(Attendance!A49&lt;&gt;"",+Attendance!A49,"")</f>
        <v/>
      </c>
      <c r="B49" s="63"/>
      <c r="C49" s="51">
        <f t="shared" si="3"/>
        <v>0</v>
      </c>
      <c r="D49" s="71"/>
      <c r="E49" s="70">
        <f t="shared" si="4"/>
        <v>0</v>
      </c>
      <c r="F49" s="71"/>
      <c r="G49" s="70">
        <f t="shared" si="5"/>
        <v>0</v>
      </c>
      <c r="H49" s="71"/>
      <c r="I49" s="70">
        <f t="shared" si="6"/>
        <v>0</v>
      </c>
      <c r="J49" s="71"/>
      <c r="K49" s="70">
        <f t="shared" si="7"/>
        <v>0</v>
      </c>
      <c r="L49" s="71"/>
      <c r="M49" s="71"/>
      <c r="N49" s="70">
        <f t="shared" si="8"/>
        <v>0</v>
      </c>
      <c r="O49" s="51">
        <f t="shared" si="9"/>
        <v>0</v>
      </c>
      <c r="P49" s="61">
        <f t="shared" si="10"/>
        <v>0</v>
      </c>
      <c r="Q49" s="71"/>
      <c r="R49" s="51">
        <f t="shared" si="11"/>
        <v>0</v>
      </c>
      <c r="S49" s="71"/>
      <c r="T49" s="51">
        <f t="shared" si="12"/>
        <v>0</v>
      </c>
      <c r="U49" s="71"/>
      <c r="V49" s="51">
        <f t="shared" si="13"/>
        <v>0</v>
      </c>
      <c r="W49" s="71"/>
      <c r="X49" s="51">
        <f t="shared" si="14"/>
        <v>0</v>
      </c>
      <c r="Y49" s="71"/>
      <c r="Z49" s="51">
        <f t="shared" si="15"/>
        <v>0</v>
      </c>
      <c r="AA49" s="81"/>
      <c r="AB49" s="81"/>
      <c r="AC49" s="71"/>
      <c r="AD49" s="51">
        <f t="shared" si="16"/>
        <v>0</v>
      </c>
      <c r="AE49" s="71"/>
      <c r="AF49" s="51">
        <f t="shared" si="17"/>
        <v>0</v>
      </c>
    </row>
    <row r="50" spans="1:32" x14ac:dyDescent="0.2">
      <c r="A50" s="4" t="str">
        <f>IF(Attendance!A50&lt;&gt;"",+Attendance!A50,"")</f>
        <v/>
      </c>
      <c r="B50" s="63"/>
      <c r="C50" s="51">
        <f t="shared" si="3"/>
        <v>0</v>
      </c>
      <c r="D50" s="71"/>
      <c r="E50" s="70">
        <f t="shared" si="4"/>
        <v>0</v>
      </c>
      <c r="F50" s="71"/>
      <c r="G50" s="70">
        <f t="shared" si="5"/>
        <v>0</v>
      </c>
      <c r="H50" s="71"/>
      <c r="I50" s="70">
        <f t="shared" si="6"/>
        <v>0</v>
      </c>
      <c r="J50" s="71"/>
      <c r="K50" s="70">
        <f t="shared" si="7"/>
        <v>0</v>
      </c>
      <c r="L50" s="71"/>
      <c r="M50" s="71"/>
      <c r="N50" s="70">
        <f t="shared" si="8"/>
        <v>0</v>
      </c>
      <c r="O50" s="51">
        <f t="shared" si="9"/>
        <v>0</v>
      </c>
      <c r="P50" s="61">
        <f t="shared" si="10"/>
        <v>0</v>
      </c>
      <c r="Q50" s="71"/>
      <c r="R50" s="51">
        <f t="shared" si="11"/>
        <v>0</v>
      </c>
      <c r="S50" s="71"/>
      <c r="T50" s="51">
        <f t="shared" si="12"/>
        <v>0</v>
      </c>
      <c r="U50" s="71"/>
      <c r="V50" s="51">
        <f t="shared" si="13"/>
        <v>0</v>
      </c>
      <c r="W50" s="71"/>
      <c r="X50" s="51">
        <f t="shared" si="14"/>
        <v>0</v>
      </c>
      <c r="Y50" s="71"/>
      <c r="Z50" s="51">
        <f t="shared" si="15"/>
        <v>0</v>
      </c>
      <c r="AA50" s="81"/>
      <c r="AB50" s="81"/>
      <c r="AC50" s="71"/>
      <c r="AD50" s="51">
        <f t="shared" si="16"/>
        <v>0</v>
      </c>
      <c r="AE50" s="71"/>
      <c r="AF50" s="51">
        <f t="shared" si="17"/>
        <v>0</v>
      </c>
    </row>
    <row r="51" spans="1:32" x14ac:dyDescent="0.2">
      <c r="A51" s="4" t="str">
        <f>IF(Attendance!A51&lt;&gt;"",+Attendance!A51,"")</f>
        <v/>
      </c>
      <c r="B51" s="63"/>
      <c r="C51" s="51">
        <f t="shared" si="3"/>
        <v>0</v>
      </c>
      <c r="D51" s="71"/>
      <c r="E51" s="70">
        <f t="shared" si="4"/>
        <v>0</v>
      </c>
      <c r="F51" s="71"/>
      <c r="G51" s="70">
        <f t="shared" si="5"/>
        <v>0</v>
      </c>
      <c r="H51" s="71"/>
      <c r="I51" s="70">
        <f t="shared" si="6"/>
        <v>0</v>
      </c>
      <c r="J51" s="71"/>
      <c r="K51" s="70">
        <f t="shared" si="7"/>
        <v>0</v>
      </c>
      <c r="L51" s="71"/>
      <c r="M51" s="71"/>
      <c r="N51" s="70">
        <f t="shared" si="8"/>
        <v>0</v>
      </c>
      <c r="O51" s="51">
        <f t="shared" si="9"/>
        <v>0</v>
      </c>
      <c r="P51" s="61">
        <f t="shared" si="10"/>
        <v>0</v>
      </c>
      <c r="Q51" s="71"/>
      <c r="R51" s="51">
        <f t="shared" si="11"/>
        <v>0</v>
      </c>
      <c r="S51" s="71"/>
      <c r="T51" s="51">
        <f t="shared" si="12"/>
        <v>0</v>
      </c>
      <c r="U51" s="71"/>
      <c r="V51" s="51">
        <f t="shared" si="13"/>
        <v>0</v>
      </c>
      <c r="W51" s="71"/>
      <c r="X51" s="51">
        <f t="shared" si="14"/>
        <v>0</v>
      </c>
      <c r="Y51" s="71"/>
      <c r="Z51" s="51">
        <f t="shared" si="15"/>
        <v>0</v>
      </c>
      <c r="AA51" s="81"/>
      <c r="AB51" s="81"/>
      <c r="AC51" s="71"/>
      <c r="AD51" s="51">
        <f t="shared" si="16"/>
        <v>0</v>
      </c>
      <c r="AE51" s="71"/>
      <c r="AF51" s="51">
        <f t="shared" si="17"/>
        <v>0</v>
      </c>
    </row>
    <row r="52" spans="1:32" x14ac:dyDescent="0.2">
      <c r="A52" s="4" t="str">
        <f>IF(Attendance!A52&lt;&gt;"",+Attendance!A52,"")</f>
        <v/>
      </c>
      <c r="B52" s="63"/>
      <c r="C52" s="51">
        <f t="shared" si="3"/>
        <v>0</v>
      </c>
      <c r="D52" s="71"/>
      <c r="E52" s="70">
        <f t="shared" si="4"/>
        <v>0</v>
      </c>
      <c r="F52" s="71"/>
      <c r="G52" s="70">
        <f t="shared" si="5"/>
        <v>0</v>
      </c>
      <c r="H52" s="71"/>
      <c r="I52" s="70">
        <f t="shared" si="6"/>
        <v>0</v>
      </c>
      <c r="J52" s="71"/>
      <c r="K52" s="70">
        <f t="shared" si="7"/>
        <v>0</v>
      </c>
      <c r="L52" s="71"/>
      <c r="M52" s="71"/>
      <c r="N52" s="70">
        <f t="shared" si="8"/>
        <v>0</v>
      </c>
      <c r="O52" s="51">
        <f t="shared" si="9"/>
        <v>0</v>
      </c>
      <c r="P52" s="61">
        <f t="shared" si="10"/>
        <v>0</v>
      </c>
      <c r="Q52" s="71"/>
      <c r="R52" s="51">
        <f t="shared" si="11"/>
        <v>0</v>
      </c>
      <c r="S52" s="71"/>
      <c r="T52" s="51">
        <f t="shared" si="12"/>
        <v>0</v>
      </c>
      <c r="U52" s="71"/>
      <c r="V52" s="51">
        <f t="shared" si="13"/>
        <v>0</v>
      </c>
      <c r="W52" s="71"/>
      <c r="X52" s="51">
        <f t="shared" si="14"/>
        <v>0</v>
      </c>
      <c r="Y52" s="71"/>
      <c r="Z52" s="51">
        <f t="shared" si="15"/>
        <v>0</v>
      </c>
      <c r="AA52" s="81"/>
      <c r="AB52" s="81"/>
      <c r="AC52" s="71"/>
      <c r="AD52" s="51">
        <f t="shared" si="16"/>
        <v>0</v>
      </c>
      <c r="AE52" s="71"/>
      <c r="AF52" s="51">
        <f t="shared" si="17"/>
        <v>0</v>
      </c>
    </row>
    <row r="53" spans="1:32" x14ac:dyDescent="0.2">
      <c r="A53" s="4" t="str">
        <f>IF(Attendance!A53&lt;&gt;"",+Attendance!A53,"")</f>
        <v/>
      </c>
      <c r="B53" s="63"/>
      <c r="C53" s="51">
        <f t="shared" si="3"/>
        <v>0</v>
      </c>
      <c r="D53" s="71"/>
      <c r="E53" s="70">
        <f t="shared" si="4"/>
        <v>0</v>
      </c>
      <c r="F53" s="71"/>
      <c r="G53" s="70">
        <f t="shared" si="5"/>
        <v>0</v>
      </c>
      <c r="H53" s="71"/>
      <c r="I53" s="70">
        <f t="shared" si="6"/>
        <v>0</v>
      </c>
      <c r="J53" s="71"/>
      <c r="K53" s="70">
        <f t="shared" si="7"/>
        <v>0</v>
      </c>
      <c r="L53" s="71"/>
      <c r="M53" s="71"/>
      <c r="N53" s="70">
        <f t="shared" si="8"/>
        <v>0</v>
      </c>
      <c r="O53" s="51">
        <f t="shared" si="9"/>
        <v>0</v>
      </c>
      <c r="P53" s="61">
        <f t="shared" si="10"/>
        <v>0</v>
      </c>
      <c r="Q53" s="71"/>
      <c r="R53" s="51">
        <f t="shared" si="11"/>
        <v>0</v>
      </c>
      <c r="S53" s="71"/>
      <c r="T53" s="51">
        <f t="shared" si="12"/>
        <v>0</v>
      </c>
      <c r="U53" s="71"/>
      <c r="V53" s="51">
        <f t="shared" si="13"/>
        <v>0</v>
      </c>
      <c r="W53" s="71"/>
      <c r="X53" s="51">
        <f t="shared" si="14"/>
        <v>0</v>
      </c>
      <c r="Y53" s="71"/>
      <c r="Z53" s="51">
        <f t="shared" si="15"/>
        <v>0</v>
      </c>
      <c r="AA53" s="81"/>
      <c r="AB53" s="81"/>
      <c r="AC53" s="71"/>
      <c r="AD53" s="51">
        <f t="shared" si="16"/>
        <v>0</v>
      </c>
      <c r="AE53" s="71"/>
      <c r="AF53" s="51">
        <f t="shared" si="17"/>
        <v>0</v>
      </c>
    </row>
    <row r="54" spans="1:32" x14ac:dyDescent="0.2">
      <c r="A54" s="4" t="str">
        <f>IF(Attendance!A54&lt;&gt;"",+Attendance!A54,"")</f>
        <v/>
      </c>
      <c r="B54" s="63"/>
      <c r="C54" s="51">
        <f t="shared" si="3"/>
        <v>0</v>
      </c>
      <c r="D54" s="71"/>
      <c r="E54" s="70">
        <f t="shared" si="4"/>
        <v>0</v>
      </c>
      <c r="F54" s="71"/>
      <c r="G54" s="70">
        <f t="shared" si="5"/>
        <v>0</v>
      </c>
      <c r="H54" s="71"/>
      <c r="I54" s="70">
        <f t="shared" si="6"/>
        <v>0</v>
      </c>
      <c r="J54" s="71"/>
      <c r="K54" s="70">
        <f t="shared" si="7"/>
        <v>0</v>
      </c>
      <c r="L54" s="71"/>
      <c r="M54" s="71"/>
      <c r="N54" s="70">
        <f t="shared" si="8"/>
        <v>0</v>
      </c>
      <c r="O54" s="51">
        <f t="shared" si="9"/>
        <v>0</v>
      </c>
      <c r="P54" s="61">
        <f t="shared" si="10"/>
        <v>0</v>
      </c>
      <c r="Q54" s="71"/>
      <c r="R54" s="51">
        <f t="shared" si="11"/>
        <v>0</v>
      </c>
      <c r="S54" s="71"/>
      <c r="T54" s="51">
        <f t="shared" si="12"/>
        <v>0</v>
      </c>
      <c r="U54" s="71"/>
      <c r="V54" s="51">
        <f t="shared" si="13"/>
        <v>0</v>
      </c>
      <c r="W54" s="71"/>
      <c r="X54" s="51">
        <f t="shared" si="14"/>
        <v>0</v>
      </c>
      <c r="Y54" s="71"/>
      <c r="Z54" s="51">
        <f t="shared" si="15"/>
        <v>0</v>
      </c>
      <c r="AA54" s="81"/>
      <c r="AB54" s="81"/>
      <c r="AC54" s="71"/>
      <c r="AD54" s="51">
        <f t="shared" si="16"/>
        <v>0</v>
      </c>
      <c r="AE54" s="71"/>
      <c r="AF54" s="51">
        <f t="shared" si="17"/>
        <v>0</v>
      </c>
    </row>
    <row r="55" spans="1:32" x14ac:dyDescent="0.2">
      <c r="A55" s="4" t="str">
        <f>IF(Attendance!A55&lt;&gt;"",+Attendance!A55,"")</f>
        <v/>
      </c>
      <c r="B55" s="63"/>
      <c r="C55" s="51">
        <f t="shared" si="3"/>
        <v>0</v>
      </c>
      <c r="D55" s="71"/>
      <c r="E55" s="70">
        <f t="shared" si="4"/>
        <v>0</v>
      </c>
      <c r="F55" s="71"/>
      <c r="G55" s="70">
        <f t="shared" si="5"/>
        <v>0</v>
      </c>
      <c r="H55" s="71"/>
      <c r="I55" s="70">
        <f t="shared" si="6"/>
        <v>0</v>
      </c>
      <c r="J55" s="71"/>
      <c r="K55" s="70">
        <f t="shared" si="7"/>
        <v>0</v>
      </c>
      <c r="L55" s="71"/>
      <c r="M55" s="71"/>
      <c r="N55" s="70">
        <f t="shared" si="8"/>
        <v>0</v>
      </c>
      <c r="O55" s="51">
        <f t="shared" si="9"/>
        <v>0</v>
      </c>
      <c r="P55" s="61">
        <f t="shared" si="10"/>
        <v>0</v>
      </c>
      <c r="Q55" s="71"/>
      <c r="R55" s="51">
        <f t="shared" si="11"/>
        <v>0</v>
      </c>
      <c r="S55" s="71"/>
      <c r="T55" s="51">
        <f t="shared" si="12"/>
        <v>0</v>
      </c>
      <c r="U55" s="71"/>
      <c r="V55" s="51">
        <f t="shared" si="13"/>
        <v>0</v>
      </c>
      <c r="W55" s="71"/>
      <c r="X55" s="51">
        <f t="shared" si="14"/>
        <v>0</v>
      </c>
      <c r="Y55" s="71"/>
      <c r="Z55" s="51">
        <f t="shared" si="15"/>
        <v>0</v>
      </c>
      <c r="AA55" s="81"/>
      <c r="AB55" s="81"/>
      <c r="AC55" s="71"/>
      <c r="AD55" s="51">
        <f t="shared" si="16"/>
        <v>0</v>
      </c>
      <c r="AE55" s="71"/>
      <c r="AF55" s="51">
        <f t="shared" si="17"/>
        <v>0</v>
      </c>
    </row>
    <row r="56" spans="1:32" x14ac:dyDescent="0.2">
      <c r="A56" s="4" t="str">
        <f>IF(Attendance!A56&lt;&gt;"",+Attendance!A56,"")</f>
        <v/>
      </c>
      <c r="B56" s="63"/>
      <c r="C56" s="51">
        <f t="shared" si="3"/>
        <v>0</v>
      </c>
      <c r="D56" s="71"/>
      <c r="E56" s="70">
        <f t="shared" si="4"/>
        <v>0</v>
      </c>
      <c r="F56" s="71"/>
      <c r="G56" s="70">
        <f t="shared" si="5"/>
        <v>0</v>
      </c>
      <c r="H56" s="71"/>
      <c r="I56" s="70">
        <f t="shared" si="6"/>
        <v>0</v>
      </c>
      <c r="J56" s="71"/>
      <c r="K56" s="70">
        <f t="shared" si="7"/>
        <v>0</v>
      </c>
      <c r="L56" s="71"/>
      <c r="M56" s="71"/>
      <c r="N56" s="70">
        <f t="shared" si="8"/>
        <v>0</v>
      </c>
      <c r="O56" s="51">
        <f t="shared" si="9"/>
        <v>0</v>
      </c>
      <c r="P56" s="61">
        <f t="shared" si="10"/>
        <v>0</v>
      </c>
      <c r="Q56" s="71"/>
      <c r="R56" s="51">
        <f t="shared" si="11"/>
        <v>0</v>
      </c>
      <c r="S56" s="71"/>
      <c r="T56" s="51">
        <f t="shared" si="12"/>
        <v>0</v>
      </c>
      <c r="U56" s="71"/>
      <c r="V56" s="51">
        <f t="shared" si="13"/>
        <v>0</v>
      </c>
      <c r="W56" s="71"/>
      <c r="X56" s="51">
        <f t="shared" si="14"/>
        <v>0</v>
      </c>
      <c r="Y56" s="71"/>
      <c r="Z56" s="51">
        <f t="shared" si="15"/>
        <v>0</v>
      </c>
      <c r="AA56" s="81"/>
      <c r="AB56" s="81"/>
      <c r="AC56" s="71"/>
      <c r="AD56" s="51">
        <f t="shared" si="16"/>
        <v>0</v>
      </c>
      <c r="AE56" s="71"/>
      <c r="AF56" s="51">
        <f t="shared" si="17"/>
        <v>0</v>
      </c>
    </row>
    <row r="57" spans="1:32" x14ac:dyDescent="0.2">
      <c r="A57" s="4" t="str">
        <f>IF(Attendance!A57&lt;&gt;"",+Attendance!A57,"")</f>
        <v/>
      </c>
      <c r="B57" s="63"/>
      <c r="C57" s="51">
        <f t="shared" si="3"/>
        <v>0</v>
      </c>
      <c r="D57" s="71"/>
      <c r="E57" s="70">
        <f t="shared" si="4"/>
        <v>0</v>
      </c>
      <c r="F57" s="71"/>
      <c r="G57" s="70">
        <f t="shared" si="5"/>
        <v>0</v>
      </c>
      <c r="H57" s="71"/>
      <c r="I57" s="70">
        <f t="shared" si="6"/>
        <v>0</v>
      </c>
      <c r="J57" s="71"/>
      <c r="K57" s="70">
        <f t="shared" si="7"/>
        <v>0</v>
      </c>
      <c r="L57" s="71"/>
      <c r="M57" s="71"/>
      <c r="N57" s="70">
        <f t="shared" si="8"/>
        <v>0</v>
      </c>
      <c r="O57" s="51">
        <f t="shared" si="9"/>
        <v>0</v>
      </c>
      <c r="P57" s="61">
        <f t="shared" si="10"/>
        <v>0</v>
      </c>
      <c r="Q57" s="71"/>
      <c r="R57" s="51">
        <f t="shared" si="11"/>
        <v>0</v>
      </c>
      <c r="S57" s="71"/>
      <c r="T57" s="51">
        <f t="shared" si="12"/>
        <v>0</v>
      </c>
      <c r="U57" s="71"/>
      <c r="V57" s="51">
        <f t="shared" si="13"/>
        <v>0</v>
      </c>
      <c r="W57" s="71"/>
      <c r="X57" s="51">
        <f t="shared" si="14"/>
        <v>0</v>
      </c>
      <c r="Y57" s="71"/>
      <c r="Z57" s="51">
        <f t="shared" si="15"/>
        <v>0</v>
      </c>
      <c r="AA57" s="81"/>
      <c r="AB57" s="81"/>
      <c r="AC57" s="71"/>
      <c r="AD57" s="51">
        <f t="shared" si="16"/>
        <v>0</v>
      </c>
      <c r="AE57" s="71"/>
      <c r="AF57" s="51">
        <f t="shared" si="17"/>
        <v>0</v>
      </c>
    </row>
    <row r="58" spans="1:32" x14ac:dyDescent="0.2">
      <c r="A58" s="4" t="str">
        <f>IF(Attendance!A58&lt;&gt;"",+Attendance!A58,"")</f>
        <v/>
      </c>
      <c r="B58" s="63"/>
      <c r="C58" s="51">
        <f t="shared" si="3"/>
        <v>0</v>
      </c>
      <c r="D58" s="71"/>
      <c r="E58" s="70">
        <f t="shared" si="4"/>
        <v>0</v>
      </c>
      <c r="F58" s="71"/>
      <c r="G58" s="70">
        <f t="shared" si="5"/>
        <v>0</v>
      </c>
      <c r="H58" s="71"/>
      <c r="I58" s="70">
        <f t="shared" si="6"/>
        <v>0</v>
      </c>
      <c r="J58" s="71"/>
      <c r="K58" s="70">
        <f t="shared" si="7"/>
        <v>0</v>
      </c>
      <c r="L58" s="71"/>
      <c r="M58" s="71"/>
      <c r="N58" s="70">
        <f t="shared" si="8"/>
        <v>0</v>
      </c>
      <c r="O58" s="51">
        <f t="shared" si="9"/>
        <v>0</v>
      </c>
      <c r="P58" s="61">
        <f t="shared" si="10"/>
        <v>0</v>
      </c>
      <c r="Q58" s="71"/>
      <c r="R58" s="51">
        <f t="shared" si="11"/>
        <v>0</v>
      </c>
      <c r="S58" s="71"/>
      <c r="T58" s="51">
        <f t="shared" si="12"/>
        <v>0</v>
      </c>
      <c r="U58" s="71"/>
      <c r="V58" s="51">
        <f t="shared" si="13"/>
        <v>0</v>
      </c>
      <c r="W58" s="71"/>
      <c r="X58" s="51">
        <f t="shared" si="14"/>
        <v>0</v>
      </c>
      <c r="Y58" s="71"/>
      <c r="Z58" s="51">
        <f t="shared" si="15"/>
        <v>0</v>
      </c>
      <c r="AA58" s="81"/>
      <c r="AB58" s="81"/>
      <c r="AC58" s="71"/>
      <c r="AD58" s="51">
        <f t="shared" si="16"/>
        <v>0</v>
      </c>
      <c r="AE58" s="71"/>
      <c r="AF58" s="51">
        <f t="shared" si="17"/>
        <v>0</v>
      </c>
    </row>
    <row r="59" spans="1:32" x14ac:dyDescent="0.2">
      <c r="A59" s="4" t="str">
        <f>IF(Attendance!A59&lt;&gt;"",+Attendance!A59,"")</f>
        <v/>
      </c>
      <c r="B59" s="63"/>
      <c r="C59" s="51">
        <f t="shared" si="3"/>
        <v>0</v>
      </c>
      <c r="D59" s="71"/>
      <c r="E59" s="70">
        <f t="shared" si="4"/>
        <v>0</v>
      </c>
      <c r="F59" s="71"/>
      <c r="G59" s="70">
        <f t="shared" si="5"/>
        <v>0</v>
      </c>
      <c r="H59" s="71"/>
      <c r="I59" s="70">
        <f t="shared" si="6"/>
        <v>0</v>
      </c>
      <c r="J59" s="71"/>
      <c r="K59" s="70">
        <f t="shared" si="7"/>
        <v>0</v>
      </c>
      <c r="L59" s="71"/>
      <c r="M59" s="71"/>
      <c r="N59" s="70">
        <f t="shared" si="8"/>
        <v>0</v>
      </c>
      <c r="O59" s="51">
        <f t="shared" si="9"/>
        <v>0</v>
      </c>
      <c r="P59" s="61">
        <f t="shared" si="10"/>
        <v>0</v>
      </c>
      <c r="Q59" s="71"/>
      <c r="R59" s="51">
        <f t="shared" si="11"/>
        <v>0</v>
      </c>
      <c r="S59" s="71"/>
      <c r="T59" s="51">
        <f t="shared" si="12"/>
        <v>0</v>
      </c>
      <c r="U59" s="71"/>
      <c r="V59" s="51">
        <f t="shared" si="13"/>
        <v>0</v>
      </c>
      <c r="W59" s="71"/>
      <c r="X59" s="51">
        <f t="shared" si="14"/>
        <v>0</v>
      </c>
      <c r="Y59" s="71"/>
      <c r="Z59" s="51">
        <f t="shared" si="15"/>
        <v>0</v>
      </c>
      <c r="AA59" s="81"/>
      <c r="AB59" s="81"/>
      <c r="AC59" s="71"/>
      <c r="AD59" s="51">
        <f t="shared" si="16"/>
        <v>0</v>
      </c>
      <c r="AE59" s="71"/>
      <c r="AF59" s="51">
        <f t="shared" si="17"/>
        <v>0</v>
      </c>
    </row>
    <row r="60" spans="1:32" x14ac:dyDescent="0.2">
      <c r="A60" s="4" t="str">
        <f>IF(Attendance!A60&lt;&gt;"",+Attendance!A60,"")</f>
        <v/>
      </c>
      <c r="B60" s="63"/>
      <c r="C60" s="51">
        <f t="shared" si="3"/>
        <v>0</v>
      </c>
      <c r="D60" s="71"/>
      <c r="E60" s="70">
        <f t="shared" si="4"/>
        <v>0</v>
      </c>
      <c r="F60" s="71"/>
      <c r="G60" s="70">
        <f t="shared" si="5"/>
        <v>0</v>
      </c>
      <c r="H60" s="71"/>
      <c r="I60" s="70">
        <f t="shared" si="6"/>
        <v>0</v>
      </c>
      <c r="J60" s="71"/>
      <c r="K60" s="70">
        <f t="shared" si="7"/>
        <v>0</v>
      </c>
      <c r="L60" s="71"/>
      <c r="M60" s="71"/>
      <c r="N60" s="70">
        <f t="shared" si="8"/>
        <v>0</v>
      </c>
      <c r="O60" s="51">
        <f t="shared" si="9"/>
        <v>0</v>
      </c>
      <c r="P60" s="61">
        <f t="shared" si="10"/>
        <v>0</v>
      </c>
      <c r="Q60" s="71"/>
      <c r="R60" s="51">
        <f t="shared" si="11"/>
        <v>0</v>
      </c>
      <c r="S60" s="71"/>
      <c r="T60" s="51">
        <f t="shared" si="12"/>
        <v>0</v>
      </c>
      <c r="U60" s="71"/>
      <c r="V60" s="51">
        <f t="shared" si="13"/>
        <v>0</v>
      </c>
      <c r="W60" s="71"/>
      <c r="X60" s="51">
        <f t="shared" si="14"/>
        <v>0</v>
      </c>
      <c r="Y60" s="71"/>
      <c r="Z60" s="51">
        <f t="shared" si="15"/>
        <v>0</v>
      </c>
      <c r="AA60" s="81"/>
      <c r="AB60" s="81"/>
      <c r="AC60" s="71"/>
      <c r="AD60" s="51">
        <f t="shared" si="16"/>
        <v>0</v>
      </c>
      <c r="AE60" s="71"/>
      <c r="AF60" s="51">
        <f t="shared" si="17"/>
        <v>0</v>
      </c>
    </row>
    <row r="61" spans="1:32" x14ac:dyDescent="0.2">
      <c r="A61" s="4" t="str">
        <f>IF(Attendance!A61&lt;&gt;"",+Attendance!A61,"")</f>
        <v/>
      </c>
      <c r="B61" s="63"/>
      <c r="C61" s="51">
        <f t="shared" si="3"/>
        <v>0</v>
      </c>
      <c r="D61" s="71"/>
      <c r="E61" s="70">
        <f t="shared" si="4"/>
        <v>0</v>
      </c>
      <c r="F61" s="71"/>
      <c r="G61" s="70">
        <f t="shared" si="5"/>
        <v>0</v>
      </c>
      <c r="H61" s="71"/>
      <c r="I61" s="70">
        <f t="shared" si="6"/>
        <v>0</v>
      </c>
      <c r="J61" s="71"/>
      <c r="K61" s="70">
        <f t="shared" si="7"/>
        <v>0</v>
      </c>
      <c r="L61" s="71"/>
      <c r="M61" s="71"/>
      <c r="N61" s="70">
        <f t="shared" si="8"/>
        <v>0</v>
      </c>
      <c r="O61" s="51">
        <f t="shared" si="9"/>
        <v>0</v>
      </c>
      <c r="P61" s="61">
        <f t="shared" si="10"/>
        <v>0</v>
      </c>
      <c r="Q61" s="71"/>
      <c r="R61" s="51">
        <f t="shared" si="11"/>
        <v>0</v>
      </c>
      <c r="S61" s="71"/>
      <c r="T61" s="51">
        <f t="shared" si="12"/>
        <v>0</v>
      </c>
      <c r="U61" s="71"/>
      <c r="V61" s="51">
        <f t="shared" si="13"/>
        <v>0</v>
      </c>
      <c r="W61" s="71"/>
      <c r="X61" s="51">
        <f t="shared" si="14"/>
        <v>0</v>
      </c>
      <c r="Y61" s="71"/>
      <c r="Z61" s="51">
        <f t="shared" si="15"/>
        <v>0</v>
      </c>
      <c r="AA61" s="81"/>
      <c r="AB61" s="81"/>
      <c r="AC61" s="71"/>
      <c r="AD61" s="51">
        <f t="shared" si="16"/>
        <v>0</v>
      </c>
      <c r="AE61" s="71"/>
      <c r="AF61" s="51">
        <f t="shared" si="17"/>
        <v>0</v>
      </c>
    </row>
    <row r="62" spans="1:32" x14ac:dyDescent="0.2">
      <c r="A62" s="4" t="str">
        <f>IF(Attendance!A62&lt;&gt;"",+Attendance!A62,"")</f>
        <v/>
      </c>
      <c r="B62" s="63"/>
      <c r="C62" s="51">
        <f t="shared" si="3"/>
        <v>0</v>
      </c>
      <c r="D62" s="71"/>
      <c r="E62" s="70">
        <f t="shared" si="4"/>
        <v>0</v>
      </c>
      <c r="F62" s="71"/>
      <c r="G62" s="70">
        <f t="shared" si="5"/>
        <v>0</v>
      </c>
      <c r="H62" s="71"/>
      <c r="I62" s="70">
        <f t="shared" si="6"/>
        <v>0</v>
      </c>
      <c r="J62" s="71"/>
      <c r="K62" s="70">
        <f t="shared" si="7"/>
        <v>0</v>
      </c>
      <c r="L62" s="71"/>
      <c r="M62" s="71"/>
      <c r="N62" s="70">
        <f t="shared" si="8"/>
        <v>0</v>
      </c>
      <c r="O62" s="51">
        <f t="shared" si="9"/>
        <v>0</v>
      </c>
      <c r="P62" s="61">
        <f t="shared" si="10"/>
        <v>0</v>
      </c>
      <c r="Q62" s="71"/>
      <c r="R62" s="51">
        <f t="shared" si="11"/>
        <v>0</v>
      </c>
      <c r="S62" s="71"/>
      <c r="T62" s="51">
        <f t="shared" si="12"/>
        <v>0</v>
      </c>
      <c r="U62" s="71"/>
      <c r="V62" s="51">
        <f t="shared" si="13"/>
        <v>0</v>
      </c>
      <c r="W62" s="71"/>
      <c r="X62" s="51">
        <f t="shared" si="14"/>
        <v>0</v>
      </c>
      <c r="Y62" s="71"/>
      <c r="Z62" s="51">
        <f t="shared" si="15"/>
        <v>0</v>
      </c>
      <c r="AA62" s="81"/>
      <c r="AB62" s="81"/>
      <c r="AC62" s="71"/>
      <c r="AD62" s="51">
        <f t="shared" si="16"/>
        <v>0</v>
      </c>
      <c r="AE62" s="71"/>
      <c r="AF62" s="51">
        <f t="shared" si="17"/>
        <v>0</v>
      </c>
    </row>
    <row r="63" spans="1:32" x14ac:dyDescent="0.2">
      <c r="A63" s="4" t="str">
        <f>IF(Attendance!A63&lt;&gt;"",+Attendance!A63,"")</f>
        <v/>
      </c>
      <c r="B63" s="63"/>
      <c r="C63" s="51">
        <f t="shared" si="3"/>
        <v>0</v>
      </c>
      <c r="D63" s="71"/>
      <c r="E63" s="70">
        <f t="shared" si="4"/>
        <v>0</v>
      </c>
      <c r="F63" s="71"/>
      <c r="G63" s="70">
        <f t="shared" si="5"/>
        <v>0</v>
      </c>
      <c r="H63" s="71"/>
      <c r="I63" s="70">
        <f t="shared" si="6"/>
        <v>0</v>
      </c>
      <c r="J63" s="71"/>
      <c r="K63" s="70">
        <f t="shared" si="7"/>
        <v>0</v>
      </c>
      <c r="L63" s="71"/>
      <c r="M63" s="71"/>
      <c r="N63" s="70">
        <f t="shared" si="8"/>
        <v>0</v>
      </c>
      <c r="O63" s="51">
        <f t="shared" si="9"/>
        <v>0</v>
      </c>
      <c r="P63" s="61">
        <f t="shared" si="10"/>
        <v>0</v>
      </c>
      <c r="Q63" s="71"/>
      <c r="R63" s="51">
        <f t="shared" si="11"/>
        <v>0</v>
      </c>
      <c r="S63" s="71"/>
      <c r="T63" s="51">
        <f t="shared" si="12"/>
        <v>0</v>
      </c>
      <c r="U63" s="71"/>
      <c r="V63" s="51">
        <f t="shared" si="13"/>
        <v>0</v>
      </c>
      <c r="W63" s="71"/>
      <c r="X63" s="51">
        <f t="shared" si="14"/>
        <v>0</v>
      </c>
      <c r="Y63" s="71"/>
      <c r="Z63" s="51">
        <f t="shared" si="15"/>
        <v>0</v>
      </c>
      <c r="AA63" s="81"/>
      <c r="AB63" s="81"/>
      <c r="AC63" s="71"/>
      <c r="AD63" s="51">
        <f t="shared" si="16"/>
        <v>0</v>
      </c>
      <c r="AE63" s="71"/>
      <c r="AF63" s="51">
        <f t="shared" si="17"/>
        <v>0</v>
      </c>
    </row>
    <row r="64" spans="1:32" x14ac:dyDescent="0.2">
      <c r="A64" s="4" t="str">
        <f>IF(Attendance!A64&lt;&gt;"",+Attendance!A64,"")</f>
        <v/>
      </c>
      <c r="B64" s="63"/>
      <c r="C64" s="51">
        <f t="shared" si="3"/>
        <v>0</v>
      </c>
      <c r="D64" s="71"/>
      <c r="E64" s="70">
        <f t="shared" si="4"/>
        <v>0</v>
      </c>
      <c r="F64" s="71"/>
      <c r="G64" s="70">
        <f t="shared" si="5"/>
        <v>0</v>
      </c>
      <c r="H64" s="71"/>
      <c r="I64" s="70">
        <f t="shared" si="6"/>
        <v>0</v>
      </c>
      <c r="J64" s="71"/>
      <c r="K64" s="70">
        <f t="shared" si="7"/>
        <v>0</v>
      </c>
      <c r="L64" s="71"/>
      <c r="M64" s="71"/>
      <c r="N64" s="70">
        <f t="shared" si="8"/>
        <v>0</v>
      </c>
      <c r="O64" s="51">
        <f t="shared" si="9"/>
        <v>0</v>
      </c>
      <c r="P64" s="61">
        <f t="shared" si="10"/>
        <v>0</v>
      </c>
      <c r="Q64" s="71"/>
      <c r="R64" s="51">
        <f t="shared" si="11"/>
        <v>0</v>
      </c>
      <c r="S64" s="71"/>
      <c r="T64" s="51">
        <f t="shared" si="12"/>
        <v>0</v>
      </c>
      <c r="U64" s="71"/>
      <c r="V64" s="51">
        <f t="shared" si="13"/>
        <v>0</v>
      </c>
      <c r="W64" s="71"/>
      <c r="X64" s="51">
        <f t="shared" si="14"/>
        <v>0</v>
      </c>
      <c r="Y64" s="71"/>
      <c r="Z64" s="51">
        <f t="shared" si="15"/>
        <v>0</v>
      </c>
      <c r="AA64" s="81"/>
      <c r="AB64" s="81"/>
      <c r="AC64" s="71"/>
      <c r="AD64" s="51">
        <f t="shared" si="16"/>
        <v>0</v>
      </c>
      <c r="AE64" s="71"/>
      <c r="AF64" s="51">
        <f t="shared" si="17"/>
        <v>0</v>
      </c>
    </row>
    <row r="66" spans="1:32" x14ac:dyDescent="0.2">
      <c r="A66" s="11" t="s">
        <v>71</v>
      </c>
      <c r="B66" s="10" t="str">
        <f>IF(SUM(B5:B64)&gt;0,AVERAGE(B5:B64),"")</f>
        <v/>
      </c>
      <c r="C66" s="10" t="str">
        <f t="shared" ref="C66:AF66" si="18">IF(SUM(C5:C64)&gt;0,AVERAGE(C5:C64),"")</f>
        <v/>
      </c>
      <c r="D66" s="10" t="str">
        <f t="shared" si="18"/>
        <v/>
      </c>
      <c r="E66" s="10" t="str">
        <f t="shared" si="18"/>
        <v/>
      </c>
      <c r="F66" s="10" t="str">
        <f t="shared" si="18"/>
        <v/>
      </c>
      <c r="G66" s="10" t="str">
        <f t="shared" si="18"/>
        <v/>
      </c>
      <c r="H66" s="10" t="str">
        <f t="shared" si="18"/>
        <v/>
      </c>
      <c r="I66" s="10" t="str">
        <f t="shared" si="18"/>
        <v/>
      </c>
      <c r="J66" s="10" t="str">
        <f t="shared" si="18"/>
        <v/>
      </c>
      <c r="K66" s="10" t="str">
        <f t="shared" si="18"/>
        <v/>
      </c>
      <c r="L66" s="10" t="str">
        <f t="shared" si="18"/>
        <v/>
      </c>
      <c r="M66" s="10" t="str">
        <f t="shared" si="18"/>
        <v/>
      </c>
      <c r="N66" s="10" t="str">
        <f t="shared" si="18"/>
        <v/>
      </c>
      <c r="O66" s="10" t="str">
        <f t="shared" si="18"/>
        <v/>
      </c>
      <c r="P66" s="10" t="str">
        <f t="shared" si="18"/>
        <v/>
      </c>
      <c r="Q66" s="10" t="str">
        <f t="shared" si="18"/>
        <v/>
      </c>
      <c r="R66" s="10" t="str">
        <f t="shared" si="18"/>
        <v/>
      </c>
      <c r="S66" s="10" t="str">
        <f t="shared" si="18"/>
        <v/>
      </c>
      <c r="T66" s="10" t="str">
        <f t="shared" si="18"/>
        <v/>
      </c>
      <c r="U66" s="10" t="str">
        <f t="shared" si="18"/>
        <v/>
      </c>
      <c r="V66" s="10" t="str">
        <f t="shared" si="18"/>
        <v/>
      </c>
      <c r="W66" s="10" t="str">
        <f t="shared" si="18"/>
        <v/>
      </c>
      <c r="X66" s="10" t="str">
        <f t="shared" si="18"/>
        <v/>
      </c>
      <c r="Y66" s="10" t="str">
        <f t="shared" si="18"/>
        <v/>
      </c>
      <c r="Z66" s="10" t="str">
        <f t="shared" si="18"/>
        <v/>
      </c>
      <c r="AA66" s="10" t="str">
        <f t="shared" si="18"/>
        <v/>
      </c>
      <c r="AB66" s="10" t="str">
        <f t="shared" si="18"/>
        <v/>
      </c>
      <c r="AC66" s="10" t="str">
        <f t="shared" si="18"/>
        <v/>
      </c>
      <c r="AD66" s="10" t="str">
        <f t="shared" si="18"/>
        <v/>
      </c>
      <c r="AE66" s="10" t="str">
        <f t="shared" si="18"/>
        <v/>
      </c>
      <c r="AF66" s="10" t="str">
        <f t="shared" si="18"/>
        <v/>
      </c>
    </row>
  </sheetData>
  <sheetProtection selectLockedCells="1"/>
  <mergeCells count="32">
    <mergeCell ref="AE3:AF3"/>
    <mergeCell ref="AE2:AF2"/>
    <mergeCell ref="S1:T1"/>
    <mergeCell ref="H2:I2"/>
    <mergeCell ref="H3:I3"/>
    <mergeCell ref="J2:K2"/>
    <mergeCell ref="L3:N3"/>
    <mergeCell ref="Y2:Z2"/>
    <mergeCell ref="Y3:Z3"/>
    <mergeCell ref="AA2:AB2"/>
    <mergeCell ref="AA3:AB3"/>
    <mergeCell ref="J3:K3"/>
    <mergeCell ref="Q2:R2"/>
    <mergeCell ref="Q3:R3"/>
    <mergeCell ref="S2:T2"/>
    <mergeCell ref="S3:T3"/>
    <mergeCell ref="B2:C2"/>
    <mergeCell ref="B3:C3"/>
    <mergeCell ref="D2:E2"/>
    <mergeCell ref="D3:E3"/>
    <mergeCell ref="F2:G2"/>
    <mergeCell ref="F3:G3"/>
    <mergeCell ref="L2:N2"/>
    <mergeCell ref="AC2:AD2"/>
    <mergeCell ref="AC3:AD3"/>
    <mergeCell ref="AA4:AB4"/>
    <mergeCell ref="W2:X2"/>
    <mergeCell ref="W3:X3"/>
    <mergeCell ref="O2:P2"/>
    <mergeCell ref="O3:P3"/>
    <mergeCell ref="U2:V2"/>
    <mergeCell ref="U3:V3"/>
  </mergeCells>
  <phoneticPr fontId="0" type="noConversion"/>
  <conditionalFormatting sqref="Q5:Q64 S5:S64 U5:U64 W5:W64 Y5:Y64 AC5:AC64 B5:B64 D5:D64 F5:F64 H5:H64 J5:J64 L5:L64">
    <cfRule type="colorScale" priority="17">
      <colorScale>
        <cfvo type="num" val="7"/>
        <cfvo type="num" val="8"/>
        <cfvo type="num" val="9"/>
        <color rgb="FFF8696B"/>
        <color rgb="FFFFEB84"/>
        <color rgb="FF63BE7B"/>
      </colorScale>
    </cfRule>
  </conditionalFormatting>
  <printOptions horizontalCentered="1" gridLines="1"/>
  <pageMargins left="0.75" right="0.75" top="1" bottom="1" header="0.5" footer="0.5"/>
  <pageSetup orientation="portrait" horizontalDpi="4294967292" r:id="rId1"/>
  <headerFooter alignWithMargins="0">
    <oddHeader>&amp;L&amp;B Confidential&amp;B&amp;C&amp;D&amp;RPage &amp;P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4"/>
  <sheetViews>
    <sheetView defaultGridColor="0" colorId="8"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9.33203125" defaultRowHeight="19.5" x14ac:dyDescent="0.4"/>
  <cols>
    <col min="1" max="1" width="31.1640625" style="1" bestFit="1" customWidth="1"/>
    <col min="2" max="2" width="16.5" style="1" customWidth="1"/>
    <col min="3" max="3" width="28.1640625" style="1" customWidth="1"/>
    <col min="4" max="4" width="9.33203125" style="2"/>
    <col min="5" max="5" width="28.1640625" style="1" customWidth="1"/>
    <col min="6" max="6" width="9.33203125" style="2"/>
    <col min="7" max="7" width="28.1640625" style="1" customWidth="1"/>
    <col min="8" max="8" width="9.33203125" style="2"/>
    <col min="9" max="9" width="28.1640625" style="1" customWidth="1"/>
    <col min="10" max="10" width="9.33203125" style="2"/>
    <col min="11" max="11" width="28.1640625" style="1" customWidth="1"/>
    <col min="12" max="12" width="9.33203125" style="2"/>
    <col min="13" max="13" width="28.1640625" style="1" customWidth="1"/>
    <col min="14" max="14" width="9.33203125" style="2"/>
    <col min="15" max="16384" width="9.33203125" style="1"/>
  </cols>
  <sheetData>
    <row r="1" spans="1:14" ht="24.75" x14ac:dyDescent="0.5">
      <c r="A1" s="58" t="str">
        <f>+Attendance!A1</f>
        <v>Coursename</v>
      </c>
      <c r="B1" s="58" t="s">
        <v>48</v>
      </c>
    </row>
    <row r="2" spans="1:14" ht="24.75" x14ac:dyDescent="0.5">
      <c r="A2" s="58" t="str">
        <f>+Attendance!A2</f>
        <v>Semester</v>
      </c>
      <c r="B2" s="58"/>
    </row>
    <row r="4" spans="1:14" s="25" customFormat="1" x14ac:dyDescent="0.4">
      <c r="A4" s="55" t="str">
        <f>+Attendance!A4</f>
        <v>Name</v>
      </c>
      <c r="B4" s="40" t="s">
        <v>51</v>
      </c>
      <c r="C4" s="54" t="s">
        <v>49</v>
      </c>
      <c r="D4" s="62" t="s">
        <v>50</v>
      </c>
      <c r="E4" s="54" t="s">
        <v>49</v>
      </c>
      <c r="F4" s="62" t="s">
        <v>50</v>
      </c>
      <c r="G4" s="54" t="s">
        <v>49</v>
      </c>
      <c r="H4" s="62" t="s">
        <v>50</v>
      </c>
      <c r="I4" s="54" t="s">
        <v>49</v>
      </c>
      <c r="J4" s="62" t="s">
        <v>50</v>
      </c>
      <c r="K4" s="54" t="s">
        <v>49</v>
      </c>
      <c r="L4" s="62" t="s">
        <v>50</v>
      </c>
      <c r="M4" s="54" t="s">
        <v>49</v>
      </c>
      <c r="N4" s="62" t="s">
        <v>50</v>
      </c>
    </row>
    <row r="5" spans="1:14" x14ac:dyDescent="0.4">
      <c r="A5" s="56" t="str">
        <f>+Attendance!A5</f>
        <v>Enter</v>
      </c>
      <c r="B5" s="57"/>
      <c r="C5" s="57"/>
      <c r="D5" s="66"/>
      <c r="E5" s="65"/>
      <c r="F5" s="66"/>
      <c r="G5" s="65"/>
      <c r="H5" s="66"/>
      <c r="I5" s="65"/>
      <c r="J5" s="66"/>
      <c r="K5" s="65"/>
      <c r="L5" s="66"/>
      <c r="M5" s="65"/>
      <c r="N5" s="66"/>
    </row>
    <row r="6" spans="1:14" x14ac:dyDescent="0.4">
      <c r="A6" s="56" t="str">
        <f>+Attendance!A6</f>
        <v>names</v>
      </c>
      <c r="B6" s="57"/>
      <c r="C6" s="57"/>
      <c r="D6" s="66"/>
      <c r="E6" s="65"/>
      <c r="F6" s="66"/>
      <c r="G6" s="65"/>
      <c r="H6" s="66"/>
      <c r="I6" s="65"/>
      <c r="J6" s="66"/>
      <c r="K6" s="65"/>
      <c r="L6" s="66"/>
      <c r="M6" s="65"/>
      <c r="N6" s="66"/>
    </row>
    <row r="7" spans="1:14" x14ac:dyDescent="0.4">
      <c r="A7" s="56" t="str">
        <f>+Attendance!A7</f>
        <v>on</v>
      </c>
      <c r="B7" s="57"/>
      <c r="C7" s="57"/>
      <c r="D7" s="66"/>
      <c r="E7" s="65"/>
      <c r="F7" s="66"/>
      <c r="G7" s="65"/>
      <c r="H7" s="66"/>
      <c r="I7" s="65"/>
      <c r="J7" s="66"/>
      <c r="K7" s="65"/>
      <c r="L7" s="66"/>
      <c r="M7" s="65"/>
      <c r="N7" s="66"/>
    </row>
    <row r="8" spans="1:14" x14ac:dyDescent="0.4">
      <c r="A8" s="56" t="str">
        <f>+Attendance!A8</f>
        <v>ATTENDANCE SHEET</v>
      </c>
      <c r="B8" s="57"/>
      <c r="C8" s="57"/>
      <c r="D8" s="66"/>
      <c r="E8" s="65"/>
      <c r="F8" s="66"/>
      <c r="G8" s="65"/>
      <c r="H8" s="66"/>
      <c r="I8" s="65"/>
      <c r="J8" s="66"/>
      <c r="K8" s="65"/>
      <c r="L8" s="66"/>
      <c r="M8" s="65"/>
      <c r="N8" s="66"/>
    </row>
    <row r="9" spans="1:14" x14ac:dyDescent="0.4">
      <c r="A9" s="56" t="str">
        <f>+Attendance!A9</f>
        <v>only</v>
      </c>
      <c r="B9" s="57"/>
      <c r="C9" s="57"/>
      <c r="D9" s="66"/>
      <c r="E9" s="65"/>
      <c r="F9" s="66"/>
      <c r="G9" s="65"/>
      <c r="H9" s="66"/>
      <c r="I9" s="65"/>
      <c r="J9" s="66"/>
      <c r="K9" s="65"/>
      <c r="L9" s="66"/>
      <c r="M9" s="65"/>
      <c r="N9" s="66"/>
    </row>
    <row r="10" spans="1:14" x14ac:dyDescent="0.4">
      <c r="A10" s="56" t="str">
        <f>+Attendance!A10</f>
        <v>for</v>
      </c>
      <c r="B10" s="57"/>
      <c r="C10" s="57"/>
      <c r="D10" s="66"/>
      <c r="E10" s="65"/>
      <c r="F10" s="66"/>
      <c r="G10" s="65"/>
      <c r="H10" s="66"/>
      <c r="I10" s="65"/>
      <c r="J10" s="66"/>
      <c r="K10" s="65"/>
      <c r="L10" s="66"/>
      <c r="M10" s="65"/>
      <c r="N10" s="66"/>
    </row>
    <row r="11" spans="1:14" x14ac:dyDescent="0.4">
      <c r="A11" s="56" t="str">
        <f>+Attendance!A11</f>
        <v>propagation</v>
      </c>
      <c r="B11" s="57"/>
      <c r="C11" s="57"/>
      <c r="D11" s="66"/>
      <c r="E11" s="65"/>
      <c r="F11" s="66"/>
      <c r="G11" s="65"/>
      <c r="H11" s="66"/>
      <c r="I11" s="65"/>
      <c r="J11" s="66"/>
      <c r="K11" s="65"/>
      <c r="L11" s="66"/>
      <c r="M11" s="65"/>
      <c r="N11" s="66"/>
    </row>
    <row r="12" spans="1:14" x14ac:dyDescent="0.4">
      <c r="A12" s="56" t="str">
        <f>+Attendance!A12</f>
        <v xml:space="preserve">to </v>
      </c>
      <c r="B12" s="57"/>
      <c r="C12" s="57"/>
      <c r="D12" s="66"/>
      <c r="E12" s="65"/>
      <c r="F12" s="66"/>
      <c r="G12" s="65"/>
      <c r="H12" s="66"/>
      <c r="I12" s="65"/>
      <c r="J12" s="66"/>
      <c r="K12" s="65"/>
      <c r="L12" s="66"/>
      <c r="M12" s="65"/>
      <c r="N12" s="66"/>
    </row>
    <row r="13" spans="1:14" x14ac:dyDescent="0.4">
      <c r="A13" s="56" t="str">
        <f>+Attendance!A13</f>
        <v>all</v>
      </c>
      <c r="B13" s="57"/>
      <c r="C13" s="57"/>
      <c r="D13" s="66"/>
      <c r="E13" s="65"/>
      <c r="F13" s="66"/>
      <c r="G13" s="65"/>
      <c r="H13" s="66"/>
      <c r="I13" s="65"/>
      <c r="J13" s="66"/>
      <c r="K13" s="65"/>
      <c r="L13" s="66"/>
      <c r="M13" s="65"/>
      <c r="N13" s="66"/>
    </row>
    <row r="14" spans="1:14" x14ac:dyDescent="0.4">
      <c r="A14" s="56" t="str">
        <f>+Attendance!A14</f>
        <v>other</v>
      </c>
      <c r="B14" s="57"/>
      <c r="C14" s="57"/>
      <c r="D14" s="66"/>
      <c r="E14" s="65"/>
      <c r="F14" s="66"/>
      <c r="G14" s="65"/>
      <c r="H14" s="66"/>
      <c r="I14" s="65"/>
      <c r="J14" s="66"/>
      <c r="K14" s="65"/>
      <c r="L14" s="66"/>
      <c r="M14" s="65"/>
      <c r="N14" s="66"/>
    </row>
    <row r="15" spans="1:14" x14ac:dyDescent="0.4">
      <c r="A15" s="56" t="str">
        <f>+Attendance!A15</f>
        <v>sheets</v>
      </c>
      <c r="B15" s="57"/>
      <c r="C15" s="57"/>
      <c r="D15" s="66"/>
      <c r="E15" s="65"/>
      <c r="F15" s="66"/>
      <c r="G15" s="65"/>
      <c r="H15" s="66"/>
      <c r="I15" s="65"/>
      <c r="J15" s="66"/>
      <c r="K15" s="65"/>
      <c r="L15" s="66"/>
      <c r="M15" s="65"/>
      <c r="N15" s="66"/>
    </row>
    <row r="16" spans="1:14" x14ac:dyDescent="0.4">
      <c r="A16" s="56">
        <f>+Attendance!A16</f>
        <v>0</v>
      </c>
      <c r="B16" s="57"/>
      <c r="C16" s="57"/>
      <c r="D16" s="66"/>
      <c r="E16" s="65"/>
      <c r="F16" s="66"/>
      <c r="G16" s="65"/>
      <c r="H16" s="66"/>
      <c r="I16" s="65"/>
      <c r="J16" s="66"/>
      <c r="K16" s="65"/>
      <c r="L16" s="66"/>
      <c r="M16" s="65"/>
      <c r="N16" s="66"/>
    </row>
    <row r="17" spans="1:14" x14ac:dyDescent="0.4">
      <c r="A17" s="56">
        <f>+Attendance!A17</f>
        <v>0</v>
      </c>
      <c r="B17" s="57"/>
      <c r="C17" s="57"/>
      <c r="D17" s="66"/>
      <c r="E17" s="65"/>
      <c r="F17" s="66"/>
      <c r="G17" s="65"/>
      <c r="H17" s="66"/>
      <c r="I17" s="65"/>
      <c r="J17" s="66"/>
      <c r="K17" s="65"/>
      <c r="L17" s="66"/>
      <c r="M17" s="65"/>
      <c r="N17" s="66"/>
    </row>
    <row r="18" spans="1:14" x14ac:dyDescent="0.4">
      <c r="A18" s="56">
        <f>+Attendance!A18</f>
        <v>0</v>
      </c>
      <c r="B18" s="57"/>
      <c r="C18" s="57"/>
      <c r="D18" s="66"/>
      <c r="E18" s="65"/>
      <c r="F18" s="66"/>
      <c r="G18" s="65"/>
      <c r="H18" s="66"/>
      <c r="I18" s="65"/>
      <c r="J18" s="66"/>
      <c r="K18" s="65"/>
      <c r="L18" s="66"/>
      <c r="M18" s="65"/>
      <c r="N18" s="66"/>
    </row>
    <row r="19" spans="1:14" x14ac:dyDescent="0.4">
      <c r="A19" s="56">
        <f>+Attendance!A19</f>
        <v>0</v>
      </c>
      <c r="B19" s="57"/>
      <c r="C19" s="57"/>
      <c r="D19" s="66"/>
      <c r="E19" s="65"/>
      <c r="F19" s="66"/>
      <c r="G19" s="65"/>
      <c r="H19" s="66"/>
      <c r="I19" s="65"/>
      <c r="J19" s="66"/>
      <c r="K19" s="65"/>
      <c r="L19" s="66"/>
      <c r="M19" s="65"/>
      <c r="N19" s="66"/>
    </row>
    <row r="20" spans="1:14" x14ac:dyDescent="0.4">
      <c r="A20" s="56">
        <f>+Attendance!A20</f>
        <v>0</v>
      </c>
      <c r="B20" s="57"/>
      <c r="C20" s="57"/>
      <c r="D20" s="66"/>
      <c r="E20" s="65"/>
      <c r="F20" s="66"/>
      <c r="G20" s="65"/>
      <c r="H20" s="66"/>
      <c r="I20" s="65"/>
      <c r="J20" s="66"/>
      <c r="K20" s="65"/>
      <c r="L20" s="66"/>
      <c r="M20" s="65"/>
      <c r="N20" s="66"/>
    </row>
    <row r="21" spans="1:14" x14ac:dyDescent="0.4">
      <c r="A21" s="56">
        <f>+Attendance!A21</f>
        <v>0</v>
      </c>
      <c r="B21" s="57"/>
      <c r="C21" s="57"/>
      <c r="D21" s="66"/>
      <c r="E21" s="65"/>
      <c r="F21" s="66"/>
      <c r="G21" s="65"/>
      <c r="H21" s="66"/>
      <c r="I21" s="65"/>
      <c r="J21" s="66"/>
      <c r="K21" s="65"/>
      <c r="L21" s="66"/>
      <c r="M21" s="65"/>
      <c r="N21" s="66"/>
    </row>
    <row r="22" spans="1:14" x14ac:dyDescent="0.4">
      <c r="A22" s="56">
        <f>+Attendance!A22</f>
        <v>0</v>
      </c>
      <c r="B22" s="57"/>
      <c r="C22" s="57"/>
      <c r="D22" s="66"/>
      <c r="E22" s="65"/>
      <c r="F22" s="66"/>
      <c r="G22" s="65"/>
      <c r="H22" s="66"/>
      <c r="I22" s="65"/>
      <c r="J22" s="66"/>
      <c r="K22" s="65"/>
      <c r="L22" s="66"/>
      <c r="M22" s="65"/>
      <c r="N22" s="66"/>
    </row>
    <row r="23" spans="1:14" x14ac:dyDescent="0.4">
      <c r="A23" s="56">
        <f>+Attendance!A23</f>
        <v>0</v>
      </c>
      <c r="B23" s="57"/>
      <c r="C23" s="57"/>
      <c r="D23" s="66"/>
      <c r="E23" s="65"/>
      <c r="F23" s="66"/>
      <c r="G23" s="65"/>
      <c r="H23" s="66"/>
      <c r="I23" s="65"/>
      <c r="J23" s="66"/>
      <c r="K23" s="65"/>
      <c r="L23" s="66"/>
      <c r="M23" s="65"/>
      <c r="N23" s="66"/>
    </row>
    <row r="24" spans="1:14" x14ac:dyDescent="0.4">
      <c r="A24" s="56">
        <f>+Attendance!A24</f>
        <v>0</v>
      </c>
      <c r="B24" s="57"/>
      <c r="C24" s="57"/>
      <c r="D24" s="66"/>
      <c r="E24" s="65"/>
      <c r="F24" s="66"/>
      <c r="G24" s="65"/>
      <c r="H24" s="66"/>
      <c r="I24" s="65"/>
      <c r="J24" s="66"/>
      <c r="K24" s="65"/>
      <c r="L24" s="66"/>
      <c r="M24" s="65"/>
      <c r="N24" s="66"/>
    </row>
    <row r="25" spans="1:14" x14ac:dyDescent="0.4">
      <c r="A25" s="56">
        <f>+Attendance!A25</f>
        <v>0</v>
      </c>
      <c r="B25" s="57"/>
      <c r="C25" s="57"/>
      <c r="D25" s="66"/>
      <c r="E25" s="65"/>
      <c r="F25" s="66"/>
      <c r="G25" s="65"/>
      <c r="H25" s="66"/>
      <c r="I25" s="65"/>
      <c r="J25" s="66"/>
      <c r="K25" s="65"/>
      <c r="L25" s="66"/>
      <c r="M25" s="65"/>
      <c r="N25" s="66"/>
    </row>
    <row r="26" spans="1:14" x14ac:dyDescent="0.4">
      <c r="A26" s="56">
        <f>+Attendance!A26</f>
        <v>0</v>
      </c>
      <c r="B26" s="57"/>
      <c r="C26" s="57"/>
      <c r="D26" s="66"/>
      <c r="E26" s="65"/>
      <c r="F26" s="66"/>
      <c r="G26" s="65"/>
      <c r="H26" s="66"/>
      <c r="I26" s="65"/>
      <c r="J26" s="66"/>
      <c r="K26" s="65"/>
      <c r="L26" s="66"/>
      <c r="M26" s="65"/>
      <c r="N26" s="66"/>
    </row>
    <row r="27" spans="1:14" x14ac:dyDescent="0.4">
      <c r="A27" s="56">
        <f>+Attendance!A27</f>
        <v>0</v>
      </c>
      <c r="B27" s="57"/>
      <c r="C27" s="57"/>
      <c r="D27" s="66"/>
      <c r="E27" s="65"/>
      <c r="F27" s="66"/>
      <c r="G27" s="65"/>
      <c r="H27" s="66"/>
      <c r="I27" s="65"/>
      <c r="J27" s="66"/>
      <c r="K27" s="65"/>
      <c r="L27" s="66"/>
      <c r="M27" s="65"/>
      <c r="N27" s="66"/>
    </row>
    <row r="28" spans="1:14" x14ac:dyDescent="0.4">
      <c r="A28" s="56">
        <f>+Attendance!A28</f>
        <v>0</v>
      </c>
      <c r="B28" s="57"/>
      <c r="C28" s="57"/>
      <c r="D28" s="66"/>
      <c r="E28" s="65"/>
      <c r="F28" s="66"/>
      <c r="G28" s="65"/>
      <c r="H28" s="66"/>
      <c r="I28" s="65"/>
      <c r="J28" s="66"/>
      <c r="K28" s="65"/>
      <c r="L28" s="66"/>
      <c r="M28" s="65"/>
      <c r="N28" s="66"/>
    </row>
    <row r="29" spans="1:14" x14ac:dyDescent="0.4">
      <c r="A29" s="56">
        <f>+Attendance!A29</f>
        <v>0</v>
      </c>
      <c r="B29" s="57"/>
      <c r="C29" s="57"/>
      <c r="D29" s="66"/>
      <c r="E29" s="65"/>
      <c r="F29" s="66"/>
      <c r="G29" s="65"/>
      <c r="H29" s="66"/>
      <c r="I29" s="65"/>
      <c r="J29" s="66"/>
      <c r="K29" s="65"/>
      <c r="L29" s="66"/>
      <c r="M29" s="65"/>
      <c r="N29" s="66"/>
    </row>
    <row r="30" spans="1:14" x14ac:dyDescent="0.4">
      <c r="A30" s="56">
        <f>+Attendance!A30</f>
        <v>0</v>
      </c>
      <c r="B30" s="57"/>
      <c r="C30" s="57"/>
      <c r="D30" s="66"/>
      <c r="E30" s="65"/>
      <c r="F30" s="66"/>
      <c r="G30" s="65"/>
      <c r="H30" s="66"/>
      <c r="I30" s="65"/>
      <c r="J30" s="66"/>
      <c r="K30" s="65"/>
      <c r="L30" s="66"/>
      <c r="M30" s="65"/>
      <c r="N30" s="66"/>
    </row>
    <row r="31" spans="1:14" x14ac:dyDescent="0.4">
      <c r="A31" s="56">
        <f>+Attendance!A31</f>
        <v>0</v>
      </c>
      <c r="B31" s="57"/>
      <c r="C31" s="57"/>
      <c r="D31" s="66"/>
      <c r="E31" s="65"/>
      <c r="F31" s="66"/>
      <c r="G31" s="65"/>
      <c r="H31" s="66"/>
      <c r="I31" s="65"/>
      <c r="J31" s="66"/>
      <c r="K31" s="65"/>
      <c r="L31" s="66"/>
      <c r="M31" s="65"/>
      <c r="N31" s="66"/>
    </row>
    <row r="32" spans="1:14" x14ac:dyDescent="0.4">
      <c r="A32" s="56">
        <f>+Attendance!A32</f>
        <v>0</v>
      </c>
      <c r="B32" s="57"/>
      <c r="C32" s="57"/>
      <c r="D32" s="66"/>
      <c r="E32" s="65"/>
      <c r="F32" s="66"/>
      <c r="G32" s="65"/>
      <c r="H32" s="66"/>
      <c r="I32" s="65"/>
      <c r="J32" s="66"/>
      <c r="K32" s="65"/>
      <c r="L32" s="66"/>
      <c r="M32" s="65"/>
      <c r="N32" s="66"/>
    </row>
    <row r="33" spans="1:14" x14ac:dyDescent="0.4">
      <c r="A33" s="56">
        <f>+Attendance!A33</f>
        <v>0</v>
      </c>
      <c r="B33" s="57"/>
      <c r="C33" s="57"/>
      <c r="D33" s="66"/>
      <c r="E33" s="65"/>
      <c r="F33" s="66"/>
      <c r="G33" s="65"/>
      <c r="H33" s="66"/>
      <c r="I33" s="65"/>
      <c r="J33" s="66"/>
      <c r="K33" s="65"/>
      <c r="L33" s="66"/>
      <c r="M33" s="65"/>
      <c r="N33" s="66"/>
    </row>
    <row r="34" spans="1:14" x14ac:dyDescent="0.4">
      <c r="A34" s="56">
        <f>+Attendance!A34</f>
        <v>0</v>
      </c>
      <c r="B34" s="57"/>
      <c r="C34" s="57"/>
      <c r="D34" s="66"/>
      <c r="E34" s="65"/>
      <c r="F34" s="66"/>
      <c r="G34" s="65"/>
      <c r="H34" s="66"/>
      <c r="I34" s="65"/>
      <c r="J34" s="66"/>
      <c r="K34" s="65"/>
      <c r="L34" s="66"/>
      <c r="M34" s="65"/>
      <c r="N34" s="66"/>
    </row>
    <row r="35" spans="1:14" x14ac:dyDescent="0.4">
      <c r="A35" s="56">
        <f>+Attendance!A35</f>
        <v>0</v>
      </c>
      <c r="B35" s="57"/>
      <c r="C35" s="57"/>
      <c r="D35" s="66"/>
      <c r="E35" s="65"/>
      <c r="F35" s="66"/>
      <c r="G35" s="65"/>
      <c r="H35" s="66"/>
      <c r="I35" s="65"/>
      <c r="J35" s="66"/>
      <c r="K35" s="65"/>
      <c r="L35" s="66"/>
      <c r="M35" s="65"/>
      <c r="N35" s="66"/>
    </row>
    <row r="36" spans="1:14" x14ac:dyDescent="0.4">
      <c r="A36" s="56">
        <f>+Attendance!A36</f>
        <v>0</v>
      </c>
      <c r="B36" s="57"/>
      <c r="C36" s="57"/>
      <c r="D36" s="66"/>
      <c r="E36" s="65"/>
      <c r="F36" s="66"/>
      <c r="G36" s="65"/>
      <c r="H36" s="66"/>
      <c r="I36" s="65"/>
      <c r="J36" s="66"/>
      <c r="K36" s="65"/>
      <c r="L36" s="66"/>
      <c r="M36" s="65"/>
      <c r="N36" s="66"/>
    </row>
    <row r="37" spans="1:14" x14ac:dyDescent="0.4">
      <c r="A37" s="56">
        <f>+Attendance!A37</f>
        <v>0</v>
      </c>
      <c r="B37" s="57"/>
      <c r="C37" s="57"/>
      <c r="D37" s="66"/>
      <c r="E37" s="65"/>
      <c r="F37" s="66"/>
      <c r="G37" s="65"/>
      <c r="H37" s="66"/>
      <c r="I37" s="65"/>
      <c r="J37" s="66"/>
      <c r="K37" s="65"/>
      <c r="L37" s="66"/>
      <c r="M37" s="65"/>
      <c r="N37" s="66"/>
    </row>
    <row r="38" spans="1:14" x14ac:dyDescent="0.4">
      <c r="A38" s="56">
        <f>+Attendance!A38</f>
        <v>0</v>
      </c>
      <c r="B38" s="57"/>
      <c r="C38" s="57"/>
      <c r="D38" s="66"/>
      <c r="E38" s="65"/>
      <c r="F38" s="66"/>
      <c r="G38" s="65"/>
      <c r="H38" s="66"/>
      <c r="I38" s="65"/>
      <c r="J38" s="66"/>
      <c r="K38" s="65"/>
      <c r="L38" s="66"/>
      <c r="M38" s="65"/>
      <c r="N38" s="66"/>
    </row>
    <row r="39" spans="1:14" x14ac:dyDescent="0.4">
      <c r="A39" s="56">
        <f>+Attendance!A39</f>
        <v>0</v>
      </c>
      <c r="B39" s="57"/>
      <c r="C39" s="57"/>
      <c r="D39" s="66"/>
      <c r="E39" s="65"/>
      <c r="F39" s="66"/>
      <c r="G39" s="65"/>
      <c r="H39" s="66"/>
      <c r="I39" s="65"/>
      <c r="J39" s="66"/>
      <c r="K39" s="65"/>
      <c r="L39" s="66"/>
      <c r="M39" s="65"/>
      <c r="N39" s="66"/>
    </row>
    <row r="40" spans="1:14" x14ac:dyDescent="0.4">
      <c r="A40" s="56">
        <f>+Attendance!A40</f>
        <v>0</v>
      </c>
      <c r="B40" s="57"/>
      <c r="C40" s="57"/>
      <c r="D40" s="66"/>
      <c r="E40" s="65"/>
      <c r="F40" s="66"/>
      <c r="G40" s="65"/>
      <c r="H40" s="66"/>
      <c r="I40" s="65"/>
      <c r="J40" s="66"/>
      <c r="K40" s="65"/>
      <c r="L40" s="66"/>
      <c r="M40" s="65"/>
      <c r="N40" s="66"/>
    </row>
    <row r="41" spans="1:14" x14ac:dyDescent="0.4">
      <c r="A41" s="56">
        <f>+Attendance!A41</f>
        <v>0</v>
      </c>
      <c r="B41" s="57"/>
      <c r="C41" s="57"/>
      <c r="D41" s="66"/>
      <c r="E41" s="65"/>
      <c r="F41" s="66"/>
      <c r="G41" s="65"/>
      <c r="H41" s="66"/>
      <c r="I41" s="65"/>
      <c r="J41" s="66"/>
      <c r="K41" s="65"/>
      <c r="L41" s="66"/>
      <c r="M41" s="65"/>
      <c r="N41" s="66"/>
    </row>
    <row r="42" spans="1:14" x14ac:dyDescent="0.4">
      <c r="A42" s="56">
        <f>+Attendance!A55</f>
        <v>0</v>
      </c>
      <c r="B42" s="57"/>
      <c r="C42" s="57"/>
      <c r="D42" s="66"/>
      <c r="E42" s="65"/>
      <c r="F42" s="66"/>
      <c r="G42" s="65"/>
      <c r="H42" s="66"/>
      <c r="I42" s="65"/>
      <c r="J42" s="66"/>
      <c r="K42" s="65"/>
      <c r="L42" s="66"/>
      <c r="M42" s="65"/>
      <c r="N42" s="66"/>
    </row>
    <row r="43" spans="1:14" x14ac:dyDescent="0.4">
      <c r="A43" s="56">
        <f>+Attendance!A56</f>
        <v>0</v>
      </c>
      <c r="B43" s="57"/>
      <c r="C43" s="57"/>
      <c r="D43" s="66"/>
      <c r="E43" s="65"/>
      <c r="F43" s="66"/>
      <c r="G43" s="65"/>
      <c r="H43" s="66"/>
      <c r="I43" s="65"/>
      <c r="J43" s="66"/>
      <c r="K43" s="65"/>
      <c r="L43" s="66"/>
      <c r="M43" s="65"/>
      <c r="N43" s="66"/>
    </row>
    <row r="44" spans="1:14" x14ac:dyDescent="0.4">
      <c r="A44" s="56">
        <f>+Attendance!A57</f>
        <v>0</v>
      </c>
      <c r="B44" s="57"/>
      <c r="C44" s="57"/>
      <c r="D44" s="66"/>
      <c r="E44" s="65"/>
      <c r="F44" s="66"/>
      <c r="G44" s="65"/>
      <c r="H44" s="66"/>
      <c r="I44" s="65"/>
      <c r="J44" s="66"/>
      <c r="K44" s="65"/>
      <c r="L44" s="66"/>
      <c r="M44" s="65"/>
      <c r="N44" s="66"/>
    </row>
    <row r="45" spans="1:14" x14ac:dyDescent="0.4">
      <c r="A45" s="56">
        <f>+Attendance!A58</f>
        <v>0</v>
      </c>
      <c r="B45" s="57"/>
      <c r="C45" s="57"/>
      <c r="D45" s="66"/>
      <c r="E45" s="65"/>
      <c r="F45" s="66"/>
      <c r="G45" s="65"/>
      <c r="H45" s="66"/>
      <c r="I45" s="65"/>
      <c r="J45" s="66"/>
      <c r="K45" s="65"/>
      <c r="L45" s="66"/>
      <c r="M45" s="65"/>
      <c r="N45" s="66"/>
    </row>
    <row r="46" spans="1:14" x14ac:dyDescent="0.4">
      <c r="A46" s="56">
        <f>+Attendance!A59</f>
        <v>0</v>
      </c>
      <c r="B46" s="57"/>
      <c r="C46" s="57"/>
      <c r="D46" s="66"/>
      <c r="E46" s="65"/>
      <c r="F46" s="66"/>
      <c r="G46" s="65"/>
      <c r="H46" s="66"/>
      <c r="I46" s="65"/>
      <c r="J46" s="66"/>
      <c r="K46" s="65"/>
      <c r="L46" s="66"/>
      <c r="M46" s="65"/>
      <c r="N46" s="66"/>
    </row>
    <row r="47" spans="1:14" x14ac:dyDescent="0.4">
      <c r="A47" s="56">
        <f>+Attendance!A60</f>
        <v>0</v>
      </c>
      <c r="B47" s="57"/>
      <c r="C47" s="57"/>
      <c r="D47" s="66"/>
      <c r="E47" s="65"/>
      <c r="F47" s="66"/>
      <c r="G47" s="65"/>
      <c r="H47" s="66"/>
      <c r="I47" s="65"/>
      <c r="J47" s="66"/>
      <c r="K47" s="65"/>
      <c r="L47" s="66"/>
      <c r="M47" s="65"/>
      <c r="N47" s="66"/>
    </row>
    <row r="48" spans="1:14" x14ac:dyDescent="0.4">
      <c r="A48" s="56">
        <f>+Attendance!A61</f>
        <v>0</v>
      </c>
      <c r="B48" s="57"/>
      <c r="C48" s="57"/>
      <c r="D48" s="66"/>
      <c r="E48" s="65"/>
      <c r="F48" s="66"/>
      <c r="G48" s="65"/>
      <c r="H48" s="66"/>
      <c r="I48" s="65"/>
      <c r="J48" s="66"/>
      <c r="K48" s="65"/>
      <c r="L48" s="66"/>
      <c r="M48" s="65"/>
      <c r="N48" s="66"/>
    </row>
    <row r="49" spans="1:14" x14ac:dyDescent="0.4">
      <c r="A49" s="56">
        <f>+Attendance!A62</f>
        <v>0</v>
      </c>
      <c r="B49" s="57"/>
      <c r="C49" s="57"/>
      <c r="D49" s="66"/>
      <c r="E49" s="65"/>
      <c r="F49" s="66"/>
      <c r="G49" s="65"/>
      <c r="H49" s="66"/>
      <c r="I49" s="65"/>
      <c r="J49" s="66"/>
      <c r="K49" s="65"/>
      <c r="L49" s="66"/>
      <c r="M49" s="65"/>
      <c r="N49" s="66"/>
    </row>
    <row r="50" spans="1:14" x14ac:dyDescent="0.4">
      <c r="A50" s="56">
        <f>+Attendance!A63</f>
        <v>0</v>
      </c>
      <c r="B50" s="57"/>
      <c r="C50" s="57"/>
      <c r="D50" s="66"/>
      <c r="E50" s="65"/>
      <c r="F50" s="66"/>
      <c r="G50" s="65"/>
      <c r="H50" s="66"/>
      <c r="I50" s="65"/>
      <c r="J50" s="66"/>
      <c r="K50" s="65"/>
      <c r="L50" s="66"/>
      <c r="M50" s="65"/>
      <c r="N50" s="66"/>
    </row>
    <row r="51" spans="1:14" x14ac:dyDescent="0.4">
      <c r="A51" s="56">
        <f>+Attendance!A64</f>
        <v>0</v>
      </c>
      <c r="B51" s="57"/>
      <c r="C51" s="57"/>
      <c r="D51" s="66"/>
      <c r="E51" s="65"/>
      <c r="F51" s="66"/>
      <c r="G51" s="65"/>
      <c r="H51" s="66"/>
      <c r="I51" s="65"/>
      <c r="J51" s="66"/>
      <c r="K51" s="65"/>
      <c r="L51" s="66"/>
      <c r="M51" s="65"/>
      <c r="N51" s="66"/>
    </row>
    <row r="52" spans="1:14" x14ac:dyDescent="0.4">
      <c r="A52" s="56">
        <f>+Attendance!A65</f>
        <v>0</v>
      </c>
      <c r="B52" s="57"/>
      <c r="C52" s="57"/>
      <c r="D52" s="66"/>
      <c r="E52" s="65"/>
      <c r="F52" s="66"/>
      <c r="G52" s="65"/>
      <c r="H52" s="66"/>
      <c r="I52" s="65"/>
      <c r="J52" s="66"/>
      <c r="K52" s="65"/>
      <c r="L52" s="66"/>
      <c r="M52" s="65"/>
      <c r="N52" s="66"/>
    </row>
    <row r="53" spans="1:14" x14ac:dyDescent="0.4">
      <c r="A53" s="56">
        <f>+Attendance!A66</f>
        <v>11</v>
      </c>
      <c r="B53" s="57"/>
      <c r="C53" s="57"/>
      <c r="D53" s="66"/>
      <c r="E53" s="65"/>
      <c r="F53" s="66"/>
      <c r="G53" s="65"/>
      <c r="H53" s="66"/>
      <c r="I53" s="65"/>
      <c r="J53" s="66"/>
      <c r="K53" s="65"/>
      <c r="L53" s="66"/>
      <c r="M53" s="65"/>
      <c r="N53" s="66"/>
    </row>
    <row r="54" spans="1:14" x14ac:dyDescent="0.4">
      <c r="A54" s="56">
        <f>+Attendance!A67</f>
        <v>0</v>
      </c>
      <c r="B54" s="57"/>
      <c r="C54" s="57"/>
      <c r="D54" s="66"/>
      <c r="E54" s="65"/>
      <c r="F54" s="66"/>
      <c r="G54" s="65"/>
      <c r="H54" s="66"/>
      <c r="I54" s="65"/>
      <c r="J54" s="66"/>
      <c r="K54" s="65"/>
      <c r="L54" s="66"/>
      <c r="M54" s="65"/>
      <c r="N54" s="66"/>
    </row>
    <row r="55" spans="1:14" x14ac:dyDescent="0.4">
      <c r="A55" s="56">
        <f>+Attendance!A68</f>
        <v>0</v>
      </c>
      <c r="B55" s="57"/>
      <c r="C55" s="57"/>
      <c r="D55" s="66"/>
      <c r="E55" s="65"/>
      <c r="F55" s="66"/>
      <c r="G55" s="65"/>
      <c r="H55" s="66"/>
      <c r="I55" s="65"/>
      <c r="J55" s="66"/>
      <c r="K55" s="65"/>
      <c r="L55" s="66"/>
      <c r="M55" s="65"/>
      <c r="N55" s="66"/>
    </row>
    <row r="56" spans="1:14" x14ac:dyDescent="0.4">
      <c r="A56" s="56">
        <f>+Attendance!A69</f>
        <v>0</v>
      </c>
      <c r="B56" s="57"/>
      <c r="C56" s="57"/>
      <c r="D56" s="66"/>
      <c r="E56" s="65"/>
      <c r="F56" s="66"/>
      <c r="G56" s="65"/>
      <c r="H56" s="66"/>
      <c r="I56" s="65"/>
      <c r="J56" s="66"/>
      <c r="K56" s="65"/>
      <c r="L56" s="66"/>
      <c r="M56" s="65"/>
      <c r="N56" s="66"/>
    </row>
    <row r="57" spans="1:14" x14ac:dyDescent="0.4">
      <c r="A57" s="56">
        <f>+Attendance!A70</f>
        <v>0</v>
      </c>
      <c r="B57" s="57"/>
      <c r="C57" s="57"/>
      <c r="D57" s="66"/>
      <c r="E57" s="65"/>
      <c r="F57" s="66"/>
      <c r="G57" s="65"/>
      <c r="H57" s="66"/>
      <c r="I57" s="65"/>
      <c r="J57" s="66"/>
      <c r="K57" s="65"/>
      <c r="L57" s="66"/>
      <c r="M57" s="65"/>
      <c r="N57" s="66"/>
    </row>
    <row r="58" spans="1:14" x14ac:dyDescent="0.4">
      <c r="A58" s="56">
        <f>+Attendance!A71</f>
        <v>0</v>
      </c>
      <c r="B58" s="57"/>
      <c r="C58" s="57"/>
      <c r="D58" s="66"/>
      <c r="E58" s="65"/>
      <c r="F58" s="66"/>
      <c r="G58" s="65"/>
      <c r="H58" s="66"/>
      <c r="I58" s="65"/>
      <c r="J58" s="66"/>
      <c r="K58" s="65"/>
      <c r="L58" s="66"/>
      <c r="M58" s="65"/>
      <c r="N58" s="66"/>
    </row>
    <row r="59" spans="1:14" x14ac:dyDescent="0.4">
      <c r="A59" s="56">
        <f>+Attendance!A72</f>
        <v>0</v>
      </c>
      <c r="B59" s="57"/>
      <c r="C59" s="57"/>
      <c r="D59" s="66"/>
      <c r="E59" s="65"/>
      <c r="F59" s="66"/>
      <c r="G59" s="65"/>
      <c r="H59" s="66"/>
      <c r="I59" s="65"/>
      <c r="J59" s="66"/>
      <c r="K59" s="65"/>
      <c r="L59" s="66"/>
      <c r="M59" s="65"/>
      <c r="N59" s="66"/>
    </row>
    <row r="60" spans="1:14" x14ac:dyDescent="0.4">
      <c r="A60" s="56">
        <f>+Attendance!A73</f>
        <v>0</v>
      </c>
      <c r="B60" s="57"/>
      <c r="C60" s="57"/>
      <c r="D60" s="66"/>
      <c r="E60" s="65"/>
      <c r="F60" s="66"/>
      <c r="G60" s="65"/>
      <c r="H60" s="66"/>
      <c r="I60" s="65"/>
      <c r="J60" s="66"/>
      <c r="K60" s="65"/>
      <c r="L60" s="66"/>
      <c r="M60" s="65"/>
      <c r="N60" s="66"/>
    </row>
    <row r="61" spans="1:14" x14ac:dyDescent="0.4">
      <c r="A61" s="56">
        <f>+Attendance!A74</f>
        <v>0</v>
      </c>
      <c r="B61" s="57"/>
      <c r="C61" s="57"/>
      <c r="D61" s="66"/>
      <c r="E61" s="65"/>
      <c r="F61" s="66"/>
      <c r="G61" s="65"/>
      <c r="H61" s="66"/>
      <c r="I61" s="65"/>
      <c r="J61" s="66"/>
      <c r="K61" s="65"/>
      <c r="L61" s="66"/>
      <c r="M61" s="65"/>
      <c r="N61" s="66"/>
    </row>
    <row r="62" spans="1:14" x14ac:dyDescent="0.4">
      <c r="A62" s="56">
        <f>+Attendance!A75</f>
        <v>0</v>
      </c>
      <c r="B62" s="57"/>
      <c r="C62" s="57"/>
      <c r="D62" s="66"/>
      <c r="E62" s="65"/>
      <c r="F62" s="66"/>
      <c r="G62" s="65"/>
      <c r="H62" s="66"/>
      <c r="I62" s="65"/>
      <c r="J62" s="66"/>
      <c r="K62" s="65"/>
      <c r="L62" s="66"/>
      <c r="M62" s="65"/>
      <c r="N62" s="66"/>
    </row>
    <row r="63" spans="1:14" x14ac:dyDescent="0.4">
      <c r="A63" s="56">
        <f>+Attendance!A76</f>
        <v>0</v>
      </c>
      <c r="B63" s="57"/>
      <c r="C63" s="57"/>
      <c r="D63" s="66"/>
      <c r="E63" s="65"/>
      <c r="F63" s="66"/>
      <c r="G63" s="65"/>
      <c r="H63" s="66"/>
      <c r="I63" s="65"/>
      <c r="J63" s="66"/>
      <c r="K63" s="65"/>
      <c r="L63" s="66"/>
      <c r="M63" s="65"/>
      <c r="N63" s="66"/>
    </row>
    <row r="64" spans="1:14" x14ac:dyDescent="0.4">
      <c r="A64" s="56">
        <f>+Attendance!A77</f>
        <v>0</v>
      </c>
      <c r="B64" s="57"/>
      <c r="C64" s="57"/>
      <c r="D64" s="66"/>
      <c r="E64" s="65"/>
      <c r="F64" s="66"/>
      <c r="G64" s="65"/>
      <c r="H64" s="66"/>
      <c r="I64" s="65"/>
      <c r="J64" s="66"/>
      <c r="K64" s="65"/>
      <c r="L64" s="66"/>
      <c r="M64" s="65"/>
      <c r="N64" s="66"/>
    </row>
  </sheetData>
  <sheetProtection select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81"/>
  <sheetViews>
    <sheetView zoomScaleNormal="100" zoomScaleSheetLayoutView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33203125" defaultRowHeight="19.5" x14ac:dyDescent="0.4"/>
  <cols>
    <col min="1" max="1" width="30.6640625" style="1" customWidth="1"/>
    <col min="2" max="2" width="17.33203125" style="2" customWidth="1"/>
    <col min="3" max="3" width="18" style="2" customWidth="1"/>
    <col min="4" max="4" width="15.1640625" style="1" customWidth="1"/>
    <col min="5" max="5" width="10" style="1" bestFit="1" customWidth="1"/>
    <col min="6" max="6" width="17.5" style="1" customWidth="1"/>
    <col min="7" max="7" width="15.1640625" style="1" customWidth="1"/>
    <col min="8" max="9" width="11.6640625" style="1" customWidth="1"/>
    <col min="10" max="10" width="11.1640625" customWidth="1"/>
    <col min="11" max="11" width="11.1640625" style="1" customWidth="1"/>
    <col min="12" max="12" width="10" style="1" customWidth="1"/>
    <col min="13" max="13" width="7.5" style="1" customWidth="1"/>
    <col min="14" max="14" width="12.33203125" style="1" bestFit="1" customWidth="1"/>
    <col min="15" max="16384" width="9.33203125" style="1"/>
  </cols>
  <sheetData>
    <row r="1" spans="1:13" x14ac:dyDescent="0.4">
      <c r="A1" s="3" t="str">
        <f>+Attendance!A1</f>
        <v>Coursename</v>
      </c>
      <c r="B1" s="6"/>
      <c r="C1" s="6"/>
    </row>
    <row r="2" spans="1:13" x14ac:dyDescent="0.4">
      <c r="A2" s="11" t="str">
        <f>+Attendance!A2</f>
        <v>Semester</v>
      </c>
      <c r="B2" s="98" t="s">
        <v>64</v>
      </c>
      <c r="C2" s="98"/>
      <c r="D2" s="98"/>
      <c r="E2" s="98"/>
      <c r="F2" s="98"/>
      <c r="G2" s="98"/>
      <c r="H2" s="98"/>
      <c r="I2" s="98"/>
      <c r="J2" s="98"/>
    </row>
    <row r="3" spans="1:13" x14ac:dyDescent="0.4">
      <c r="A3"/>
      <c r="B3" s="34" t="s">
        <v>52</v>
      </c>
      <c r="C3" s="34" t="s">
        <v>7</v>
      </c>
      <c r="D3" s="120" t="s">
        <v>20</v>
      </c>
      <c r="E3" s="121"/>
      <c r="F3" s="34" t="s">
        <v>53</v>
      </c>
      <c r="G3" s="34" t="s">
        <v>6</v>
      </c>
      <c r="H3" s="34" t="s">
        <v>34</v>
      </c>
      <c r="I3" s="34" t="s">
        <v>63</v>
      </c>
      <c r="J3" s="34" t="s">
        <v>59</v>
      </c>
      <c r="K3" s="34" t="s">
        <v>65</v>
      </c>
      <c r="L3" s="34" t="s">
        <v>54</v>
      </c>
      <c r="M3" s="34" t="s">
        <v>35</v>
      </c>
    </row>
    <row r="4" spans="1:13" x14ac:dyDescent="0.4">
      <c r="A4" s="3" t="s">
        <v>0</v>
      </c>
      <c r="B4" s="59">
        <f>'Quizzes, Exams'!C4+'Quizzes, Exams'!E4+'Quizzes, Exams'!G4+'Quizzes, Exams'!I4+'Quizzes, Exams'!K4</f>
        <v>25</v>
      </c>
      <c r="C4" s="59">
        <v>25</v>
      </c>
      <c r="D4" s="60" t="s">
        <v>1</v>
      </c>
      <c r="E4" s="60" t="s">
        <v>8</v>
      </c>
      <c r="F4" s="59">
        <f>SUM('Quizzes, Exams'!R4:AD4)</f>
        <v>30</v>
      </c>
      <c r="G4" s="59">
        <v>25</v>
      </c>
      <c r="H4" s="34"/>
      <c r="I4" s="59">
        <f>B4+C4+F4+G4</f>
        <v>105</v>
      </c>
      <c r="J4" s="59" t="s">
        <v>1</v>
      </c>
      <c r="K4" s="34" t="s">
        <v>55</v>
      </c>
      <c r="L4" s="34" t="s">
        <v>8</v>
      </c>
      <c r="M4" s="55"/>
    </row>
    <row r="5" spans="1:13" s="86" customFormat="1" x14ac:dyDescent="0.4">
      <c r="A5" s="1" t="str">
        <f>+Attendance!A5</f>
        <v>Enter</v>
      </c>
      <c r="B5" s="12">
        <f>'Quizzes, Exams'!C5+'Quizzes, Exams'!E5+'Quizzes, Exams'!G5+'Quizzes, Exams'!I5+'Quizzes, Exams'!K5</f>
        <v>0</v>
      </c>
      <c r="C5" s="12">
        <f>+'Quizzes, Exams'!N5</f>
        <v>0</v>
      </c>
      <c r="D5" s="17">
        <f>+'Quizzes, Exams'!P5</f>
        <v>0</v>
      </c>
      <c r="E5" s="2" t="str">
        <f>VLOOKUP(D5,$B$70:$E$81,2)</f>
        <v>F</v>
      </c>
      <c r="F5" s="82">
        <f>+'Quizzes, Exams'!R5+'Quizzes, Exams'!T5+'Quizzes, Exams'!V5+'Quizzes, Exams'!X5+'Quizzes, Exams'!Z5+'Quizzes, Exams'!AD5</f>
        <v>0</v>
      </c>
      <c r="G5" s="82">
        <f>+'Quizzes, Exams'!AF5</f>
        <v>0</v>
      </c>
      <c r="H5" s="82">
        <f>+Extras!B5</f>
        <v>0</v>
      </c>
      <c r="I5" s="83">
        <f>(B5+C5+H5+F5+G5)</f>
        <v>0</v>
      </c>
      <c r="J5" s="84">
        <f>+I5/$I$4</f>
        <v>0</v>
      </c>
      <c r="K5" s="9" t="str">
        <f>VLOOKUP(J5,$B$70:$E$81,2)</f>
        <v>F</v>
      </c>
      <c r="L5" s="85"/>
      <c r="M5" s="85"/>
    </row>
    <row r="6" spans="1:13" s="86" customFormat="1" x14ac:dyDescent="0.4">
      <c r="A6" s="1" t="str">
        <f>+Attendance!A6</f>
        <v>names</v>
      </c>
      <c r="B6" s="12">
        <f>'Quizzes, Exams'!C6+'Quizzes, Exams'!E6+'Quizzes, Exams'!G6+'Quizzes, Exams'!I6+'Quizzes, Exams'!K6</f>
        <v>0</v>
      </c>
      <c r="C6" s="12">
        <f>+'Quizzes, Exams'!N6</f>
        <v>0</v>
      </c>
      <c r="D6" s="17">
        <f>+'Quizzes, Exams'!P6</f>
        <v>0</v>
      </c>
      <c r="E6" s="2" t="str">
        <f>VLOOKUP(D6,$B$70:$E$81,2)</f>
        <v>F</v>
      </c>
      <c r="F6" s="82">
        <f>+'Quizzes, Exams'!R6+'Quizzes, Exams'!T6+'Quizzes, Exams'!V6+'Quizzes, Exams'!X6+'Quizzes, Exams'!Z6+'Quizzes, Exams'!AD6</f>
        <v>0</v>
      </c>
      <c r="G6" s="82">
        <f>+'Quizzes, Exams'!AF6</f>
        <v>0</v>
      </c>
      <c r="H6" s="82">
        <f>+Extras!B6</f>
        <v>0</v>
      </c>
      <c r="I6" s="83">
        <f t="shared" ref="I6" si="0">(B6+C6+H6+F6+G6)</f>
        <v>0</v>
      </c>
      <c r="J6" s="84">
        <f t="shared" ref="J6" si="1">+I6/$I$4</f>
        <v>0</v>
      </c>
      <c r="K6" s="9" t="str">
        <f>VLOOKUP(J6,$B$70:$E$81,2)</f>
        <v>F</v>
      </c>
      <c r="L6" s="87"/>
      <c r="M6" s="87"/>
    </row>
    <row r="7" spans="1:13" s="86" customFormat="1" x14ac:dyDescent="0.4">
      <c r="A7" s="1" t="str">
        <f>+Attendance!A7</f>
        <v>on</v>
      </c>
      <c r="B7" s="12">
        <f>'Quizzes, Exams'!C7+'Quizzes, Exams'!E7+'Quizzes, Exams'!G7+'Quizzes, Exams'!I7+'Quizzes, Exams'!K7</f>
        <v>0</v>
      </c>
      <c r="C7" s="12">
        <f>+'Quizzes, Exams'!N7</f>
        <v>0</v>
      </c>
      <c r="D7" s="17">
        <f>+'Quizzes, Exams'!P7</f>
        <v>0</v>
      </c>
      <c r="E7" s="2" t="str">
        <f t="shared" ref="E7:E64" si="2">VLOOKUP(D7,$B$70:$E$81,2)</f>
        <v>F</v>
      </c>
      <c r="F7" s="82">
        <f>+'Quizzes, Exams'!R7+'Quizzes, Exams'!T7+'Quizzes, Exams'!V7+'Quizzes, Exams'!X7+'Quizzes, Exams'!Z7+'Quizzes, Exams'!AD7</f>
        <v>0</v>
      </c>
      <c r="G7" s="82">
        <f>+'Quizzes, Exams'!AF7</f>
        <v>0</v>
      </c>
      <c r="H7" s="82">
        <f>+Extras!B7</f>
        <v>0</v>
      </c>
      <c r="I7" s="83">
        <f t="shared" ref="I7:I64" si="3">(B7+C7+H7+F7+G7)</f>
        <v>0</v>
      </c>
      <c r="J7" s="84">
        <f t="shared" ref="J7:J64" si="4">+I7/$I$4</f>
        <v>0</v>
      </c>
      <c r="K7" s="9" t="str">
        <f t="shared" ref="K7:K64" si="5">VLOOKUP(J7,$B$70:$E$81,2)</f>
        <v>F</v>
      </c>
      <c r="L7" s="87"/>
      <c r="M7" s="87"/>
    </row>
    <row r="8" spans="1:13" s="86" customFormat="1" x14ac:dyDescent="0.4">
      <c r="A8" s="1" t="str">
        <f>+Attendance!A8</f>
        <v>ATTENDANCE SHEET</v>
      </c>
      <c r="B8" s="12">
        <f>'Quizzes, Exams'!C8+'Quizzes, Exams'!E8+'Quizzes, Exams'!G8+'Quizzes, Exams'!I8+'Quizzes, Exams'!K8</f>
        <v>0</v>
      </c>
      <c r="C8" s="12">
        <f>+'Quizzes, Exams'!N8</f>
        <v>0</v>
      </c>
      <c r="D8" s="17">
        <f>+'Quizzes, Exams'!P8</f>
        <v>0</v>
      </c>
      <c r="E8" s="2" t="str">
        <f t="shared" si="2"/>
        <v>F</v>
      </c>
      <c r="F8" s="82">
        <f>+'Quizzes, Exams'!R8+'Quizzes, Exams'!T8+'Quizzes, Exams'!V8+'Quizzes, Exams'!X8+'Quizzes, Exams'!Z8+'Quizzes, Exams'!AD8</f>
        <v>0</v>
      </c>
      <c r="G8" s="82">
        <f>+'Quizzes, Exams'!AF8</f>
        <v>0</v>
      </c>
      <c r="H8" s="82">
        <f>+Extras!B8</f>
        <v>0</v>
      </c>
      <c r="I8" s="83">
        <f t="shared" si="3"/>
        <v>0</v>
      </c>
      <c r="J8" s="84">
        <f t="shared" si="4"/>
        <v>0</v>
      </c>
      <c r="K8" s="9" t="str">
        <f t="shared" si="5"/>
        <v>F</v>
      </c>
      <c r="L8" s="87"/>
      <c r="M8" s="87"/>
    </row>
    <row r="9" spans="1:13" s="86" customFormat="1" x14ac:dyDescent="0.4">
      <c r="A9" s="1" t="str">
        <f>+Attendance!A9</f>
        <v>only</v>
      </c>
      <c r="B9" s="12">
        <f>'Quizzes, Exams'!C9+'Quizzes, Exams'!E9+'Quizzes, Exams'!G9+'Quizzes, Exams'!I9+'Quizzes, Exams'!K9</f>
        <v>0</v>
      </c>
      <c r="C9" s="12">
        <f>+'Quizzes, Exams'!N9</f>
        <v>0</v>
      </c>
      <c r="D9" s="17">
        <f>+'Quizzes, Exams'!P9</f>
        <v>0</v>
      </c>
      <c r="E9" s="2" t="str">
        <f t="shared" si="2"/>
        <v>F</v>
      </c>
      <c r="F9" s="82">
        <f>+'Quizzes, Exams'!R9+'Quizzes, Exams'!T9+'Quizzes, Exams'!V9+'Quizzes, Exams'!X9+'Quizzes, Exams'!Z9+'Quizzes, Exams'!AD9</f>
        <v>0</v>
      </c>
      <c r="G9" s="82">
        <f>+'Quizzes, Exams'!AF9</f>
        <v>0</v>
      </c>
      <c r="H9" s="82">
        <f>+Extras!B9</f>
        <v>0</v>
      </c>
      <c r="I9" s="83">
        <f t="shared" si="3"/>
        <v>0</v>
      </c>
      <c r="J9" s="84">
        <f t="shared" si="4"/>
        <v>0</v>
      </c>
      <c r="K9" s="9" t="str">
        <f t="shared" si="5"/>
        <v>F</v>
      </c>
      <c r="L9" s="87"/>
      <c r="M9" s="87"/>
    </row>
    <row r="10" spans="1:13" s="86" customFormat="1" x14ac:dyDescent="0.4">
      <c r="A10" s="1" t="str">
        <f>+Attendance!A10</f>
        <v>for</v>
      </c>
      <c r="B10" s="12">
        <f>'Quizzes, Exams'!C10+'Quizzes, Exams'!E10+'Quizzes, Exams'!G10+'Quizzes, Exams'!I10+'Quizzes, Exams'!K10</f>
        <v>0</v>
      </c>
      <c r="C10" s="12">
        <f>+'Quizzes, Exams'!N10</f>
        <v>0</v>
      </c>
      <c r="D10" s="17">
        <f>+'Quizzes, Exams'!P10</f>
        <v>0</v>
      </c>
      <c r="E10" s="2" t="str">
        <f t="shared" si="2"/>
        <v>F</v>
      </c>
      <c r="F10" s="82">
        <f>+'Quizzes, Exams'!R10+'Quizzes, Exams'!T10+'Quizzes, Exams'!V10+'Quizzes, Exams'!X10+'Quizzes, Exams'!Z10+'Quizzes, Exams'!AD10</f>
        <v>0</v>
      </c>
      <c r="G10" s="82">
        <f>+'Quizzes, Exams'!AF10</f>
        <v>0</v>
      </c>
      <c r="H10" s="82">
        <f>+Extras!B10</f>
        <v>0</v>
      </c>
      <c r="I10" s="83">
        <f t="shared" si="3"/>
        <v>0</v>
      </c>
      <c r="J10" s="84">
        <f t="shared" si="4"/>
        <v>0</v>
      </c>
      <c r="K10" s="9" t="str">
        <f t="shared" si="5"/>
        <v>F</v>
      </c>
      <c r="L10" s="87"/>
      <c r="M10" s="87"/>
    </row>
    <row r="11" spans="1:13" s="86" customFormat="1" x14ac:dyDescent="0.4">
      <c r="A11" s="1" t="str">
        <f>+Attendance!A11</f>
        <v>propagation</v>
      </c>
      <c r="B11" s="12">
        <f>'Quizzes, Exams'!C11+'Quizzes, Exams'!E11+'Quizzes, Exams'!G11+'Quizzes, Exams'!I11+'Quizzes, Exams'!K11</f>
        <v>0</v>
      </c>
      <c r="C11" s="12">
        <f>+'Quizzes, Exams'!N11</f>
        <v>0</v>
      </c>
      <c r="D11" s="17">
        <f>+'Quizzes, Exams'!P11</f>
        <v>0</v>
      </c>
      <c r="E11" s="2" t="str">
        <f t="shared" si="2"/>
        <v>F</v>
      </c>
      <c r="F11" s="82">
        <f>+'Quizzes, Exams'!R11+'Quizzes, Exams'!T11+'Quizzes, Exams'!V11+'Quizzes, Exams'!X11+'Quizzes, Exams'!Z11+'Quizzes, Exams'!AD11</f>
        <v>0</v>
      </c>
      <c r="G11" s="82">
        <f>+'Quizzes, Exams'!AF11</f>
        <v>0</v>
      </c>
      <c r="H11" s="82">
        <f>+Extras!B11</f>
        <v>0</v>
      </c>
      <c r="I11" s="83">
        <f t="shared" si="3"/>
        <v>0</v>
      </c>
      <c r="J11" s="84">
        <f t="shared" si="4"/>
        <v>0</v>
      </c>
      <c r="K11" s="9" t="str">
        <f t="shared" si="5"/>
        <v>F</v>
      </c>
      <c r="L11" s="87"/>
      <c r="M11" s="87"/>
    </row>
    <row r="12" spans="1:13" s="86" customFormat="1" x14ac:dyDescent="0.4">
      <c r="A12" s="1" t="str">
        <f>+Attendance!A12</f>
        <v xml:space="preserve">to </v>
      </c>
      <c r="B12" s="12">
        <f>'Quizzes, Exams'!C12+'Quizzes, Exams'!E12+'Quizzes, Exams'!G12+'Quizzes, Exams'!I12+'Quizzes, Exams'!K12</f>
        <v>0</v>
      </c>
      <c r="C12" s="12">
        <f>+'Quizzes, Exams'!N12</f>
        <v>0</v>
      </c>
      <c r="D12" s="17">
        <f>+'Quizzes, Exams'!P12</f>
        <v>0</v>
      </c>
      <c r="E12" s="2" t="str">
        <f t="shared" si="2"/>
        <v>F</v>
      </c>
      <c r="F12" s="82">
        <f>+'Quizzes, Exams'!R12+'Quizzes, Exams'!T12+'Quizzes, Exams'!V12+'Quizzes, Exams'!X12+'Quizzes, Exams'!Z12+'Quizzes, Exams'!AD12</f>
        <v>0</v>
      </c>
      <c r="G12" s="82">
        <f>+'Quizzes, Exams'!AF12</f>
        <v>0</v>
      </c>
      <c r="H12" s="82">
        <f>+Extras!B12</f>
        <v>0</v>
      </c>
      <c r="I12" s="83">
        <f t="shared" si="3"/>
        <v>0</v>
      </c>
      <c r="J12" s="84">
        <f t="shared" si="4"/>
        <v>0</v>
      </c>
      <c r="K12" s="9" t="str">
        <f t="shared" si="5"/>
        <v>F</v>
      </c>
      <c r="L12" s="87"/>
      <c r="M12" s="87"/>
    </row>
    <row r="13" spans="1:13" s="86" customFormat="1" x14ac:dyDescent="0.4">
      <c r="A13" s="1" t="str">
        <f>+Attendance!A13</f>
        <v>all</v>
      </c>
      <c r="B13" s="12">
        <f>'Quizzes, Exams'!C13+'Quizzes, Exams'!E13+'Quizzes, Exams'!G13+'Quizzes, Exams'!I13+'Quizzes, Exams'!K13</f>
        <v>0</v>
      </c>
      <c r="C13" s="12">
        <f>+'Quizzes, Exams'!N13</f>
        <v>0</v>
      </c>
      <c r="D13" s="17">
        <f>+'Quizzes, Exams'!P13</f>
        <v>0</v>
      </c>
      <c r="E13" s="2" t="str">
        <f t="shared" si="2"/>
        <v>F</v>
      </c>
      <c r="F13" s="82">
        <f>+'Quizzes, Exams'!R13+'Quizzes, Exams'!T13+'Quizzes, Exams'!V13+'Quizzes, Exams'!X13+'Quizzes, Exams'!Z13+'Quizzes, Exams'!AD13</f>
        <v>0</v>
      </c>
      <c r="G13" s="82">
        <f>+'Quizzes, Exams'!AF13</f>
        <v>0</v>
      </c>
      <c r="H13" s="82">
        <f>+Extras!B13</f>
        <v>0</v>
      </c>
      <c r="I13" s="83">
        <f t="shared" si="3"/>
        <v>0</v>
      </c>
      <c r="J13" s="84">
        <f t="shared" si="4"/>
        <v>0</v>
      </c>
      <c r="K13" s="9" t="str">
        <f t="shared" si="5"/>
        <v>F</v>
      </c>
      <c r="L13" s="87"/>
      <c r="M13" s="87"/>
    </row>
    <row r="14" spans="1:13" s="86" customFormat="1" x14ac:dyDescent="0.4">
      <c r="A14" s="1" t="str">
        <f>+Attendance!A14</f>
        <v>other</v>
      </c>
      <c r="B14" s="12">
        <f>'Quizzes, Exams'!C14+'Quizzes, Exams'!E14+'Quizzes, Exams'!G14+'Quizzes, Exams'!I14+'Quizzes, Exams'!K14</f>
        <v>0</v>
      </c>
      <c r="C14" s="12">
        <f>+'Quizzes, Exams'!N14</f>
        <v>0</v>
      </c>
      <c r="D14" s="17">
        <f>+'Quizzes, Exams'!P14</f>
        <v>0</v>
      </c>
      <c r="E14" s="2" t="str">
        <f t="shared" si="2"/>
        <v>F</v>
      </c>
      <c r="F14" s="82">
        <f>+'Quizzes, Exams'!R14+'Quizzes, Exams'!T14+'Quizzes, Exams'!V14+'Quizzes, Exams'!X14+'Quizzes, Exams'!Z14+'Quizzes, Exams'!AD14</f>
        <v>0</v>
      </c>
      <c r="G14" s="82">
        <f>+'Quizzes, Exams'!AF14</f>
        <v>0</v>
      </c>
      <c r="H14" s="82">
        <f>+Extras!B14</f>
        <v>0</v>
      </c>
      <c r="I14" s="83">
        <f t="shared" si="3"/>
        <v>0</v>
      </c>
      <c r="J14" s="84">
        <f t="shared" si="4"/>
        <v>0</v>
      </c>
      <c r="K14" s="9" t="str">
        <f t="shared" si="5"/>
        <v>F</v>
      </c>
      <c r="L14" s="87"/>
      <c r="M14" s="87"/>
    </row>
    <row r="15" spans="1:13" s="86" customFormat="1" x14ac:dyDescent="0.4">
      <c r="A15" s="1" t="str">
        <f>+Attendance!A15</f>
        <v>sheets</v>
      </c>
      <c r="B15" s="12">
        <f>'Quizzes, Exams'!C15+'Quizzes, Exams'!E15+'Quizzes, Exams'!G15+'Quizzes, Exams'!I15+'Quizzes, Exams'!K15</f>
        <v>0</v>
      </c>
      <c r="C15" s="12">
        <f>+'Quizzes, Exams'!N15</f>
        <v>0</v>
      </c>
      <c r="D15" s="17">
        <f>+'Quizzes, Exams'!P15</f>
        <v>0</v>
      </c>
      <c r="E15" s="2" t="str">
        <f t="shared" si="2"/>
        <v>F</v>
      </c>
      <c r="F15" s="82">
        <f>+'Quizzes, Exams'!R15+'Quizzes, Exams'!T15+'Quizzes, Exams'!V15+'Quizzes, Exams'!X15+'Quizzes, Exams'!Z15+'Quizzes, Exams'!AD15</f>
        <v>0</v>
      </c>
      <c r="G15" s="82">
        <f>+'Quizzes, Exams'!AF15</f>
        <v>0</v>
      </c>
      <c r="H15" s="82">
        <f>+Extras!B15</f>
        <v>0</v>
      </c>
      <c r="I15" s="83">
        <f t="shared" si="3"/>
        <v>0</v>
      </c>
      <c r="J15" s="84">
        <f t="shared" si="4"/>
        <v>0</v>
      </c>
      <c r="K15" s="9" t="str">
        <f t="shared" si="5"/>
        <v>F</v>
      </c>
      <c r="L15" s="87"/>
      <c r="M15" s="87"/>
    </row>
    <row r="16" spans="1:13" s="86" customFormat="1" x14ac:dyDescent="0.4">
      <c r="A16" s="1">
        <f>+Attendance!A16</f>
        <v>0</v>
      </c>
      <c r="B16" s="12">
        <f>'Quizzes, Exams'!C16+'Quizzes, Exams'!E16+'Quizzes, Exams'!G16+'Quizzes, Exams'!I16+'Quizzes, Exams'!K16</f>
        <v>0</v>
      </c>
      <c r="C16" s="12">
        <f>+'Quizzes, Exams'!N16</f>
        <v>0</v>
      </c>
      <c r="D16" s="17">
        <f>+'Quizzes, Exams'!P16</f>
        <v>0</v>
      </c>
      <c r="E16" s="2" t="str">
        <f t="shared" si="2"/>
        <v>F</v>
      </c>
      <c r="F16" s="82">
        <f>+'Quizzes, Exams'!R16+'Quizzes, Exams'!T16+'Quizzes, Exams'!V16+'Quizzes, Exams'!X16+'Quizzes, Exams'!Z16+'Quizzes, Exams'!AD16</f>
        <v>0</v>
      </c>
      <c r="G16" s="82">
        <f>+'Quizzes, Exams'!AF16</f>
        <v>0</v>
      </c>
      <c r="H16" s="82">
        <f>+Extras!B16</f>
        <v>0</v>
      </c>
      <c r="I16" s="83">
        <f t="shared" si="3"/>
        <v>0</v>
      </c>
      <c r="J16" s="84">
        <f t="shared" si="4"/>
        <v>0</v>
      </c>
      <c r="K16" s="9" t="str">
        <f t="shared" si="5"/>
        <v>F</v>
      </c>
      <c r="L16" s="87"/>
      <c r="M16" s="87"/>
    </row>
    <row r="17" spans="1:13" s="86" customFormat="1" x14ac:dyDescent="0.4">
      <c r="A17" s="1">
        <f>+Attendance!A17</f>
        <v>0</v>
      </c>
      <c r="B17" s="12">
        <f>'Quizzes, Exams'!C17+'Quizzes, Exams'!E17+'Quizzes, Exams'!G17+'Quizzes, Exams'!I17+'Quizzes, Exams'!K17</f>
        <v>0</v>
      </c>
      <c r="C17" s="12">
        <f>+'Quizzes, Exams'!N17</f>
        <v>0</v>
      </c>
      <c r="D17" s="17">
        <f>+'Quizzes, Exams'!P17</f>
        <v>0</v>
      </c>
      <c r="E17" s="2" t="str">
        <f t="shared" si="2"/>
        <v>F</v>
      </c>
      <c r="F17" s="82">
        <f>+'Quizzes, Exams'!R17+'Quizzes, Exams'!T17+'Quizzes, Exams'!V17+'Quizzes, Exams'!X17+'Quizzes, Exams'!Z17+'Quizzes, Exams'!AD17</f>
        <v>0</v>
      </c>
      <c r="G17" s="82">
        <f>+'Quizzes, Exams'!AF17</f>
        <v>0</v>
      </c>
      <c r="H17" s="82">
        <f>+Extras!B17</f>
        <v>0</v>
      </c>
      <c r="I17" s="83">
        <f t="shared" si="3"/>
        <v>0</v>
      </c>
      <c r="J17" s="84">
        <f t="shared" si="4"/>
        <v>0</v>
      </c>
      <c r="K17" s="9" t="str">
        <f t="shared" si="5"/>
        <v>F</v>
      </c>
      <c r="L17" s="87"/>
      <c r="M17" s="87"/>
    </row>
    <row r="18" spans="1:13" s="86" customFormat="1" x14ac:dyDescent="0.4">
      <c r="A18" s="1">
        <f>+Attendance!A18</f>
        <v>0</v>
      </c>
      <c r="B18" s="12">
        <f>'Quizzes, Exams'!C18+'Quizzes, Exams'!E18+'Quizzes, Exams'!G18+'Quizzes, Exams'!I18+'Quizzes, Exams'!K18</f>
        <v>0</v>
      </c>
      <c r="C18" s="12">
        <f>+'Quizzes, Exams'!N18</f>
        <v>0</v>
      </c>
      <c r="D18" s="17">
        <f>+'Quizzes, Exams'!P18</f>
        <v>0</v>
      </c>
      <c r="E18" s="2" t="str">
        <f t="shared" si="2"/>
        <v>F</v>
      </c>
      <c r="F18" s="82">
        <f>+'Quizzes, Exams'!R18+'Quizzes, Exams'!T18+'Quizzes, Exams'!V18+'Quizzes, Exams'!X18+'Quizzes, Exams'!Z18+'Quizzes, Exams'!AD18</f>
        <v>0</v>
      </c>
      <c r="G18" s="82">
        <f>+'Quizzes, Exams'!AF18</f>
        <v>0</v>
      </c>
      <c r="H18" s="82">
        <f>+Extras!B18</f>
        <v>0</v>
      </c>
      <c r="I18" s="83">
        <f t="shared" si="3"/>
        <v>0</v>
      </c>
      <c r="J18" s="84">
        <f t="shared" si="4"/>
        <v>0</v>
      </c>
      <c r="K18" s="9" t="str">
        <f t="shared" si="5"/>
        <v>F</v>
      </c>
      <c r="L18" s="87"/>
      <c r="M18" s="87"/>
    </row>
    <row r="19" spans="1:13" s="86" customFormat="1" x14ac:dyDescent="0.4">
      <c r="A19" s="1">
        <f>+Attendance!A19</f>
        <v>0</v>
      </c>
      <c r="B19" s="12">
        <f>'Quizzes, Exams'!C19+'Quizzes, Exams'!E19+'Quizzes, Exams'!G19+'Quizzes, Exams'!I19+'Quizzes, Exams'!K19</f>
        <v>0</v>
      </c>
      <c r="C19" s="12">
        <f>+'Quizzes, Exams'!N19</f>
        <v>0</v>
      </c>
      <c r="D19" s="17">
        <f>+'Quizzes, Exams'!P19</f>
        <v>0</v>
      </c>
      <c r="E19" s="2" t="str">
        <f t="shared" si="2"/>
        <v>F</v>
      </c>
      <c r="F19" s="82">
        <f>+'Quizzes, Exams'!R19+'Quizzes, Exams'!T19+'Quizzes, Exams'!V19+'Quizzes, Exams'!X19+'Quizzes, Exams'!Z19+'Quizzes, Exams'!AD19</f>
        <v>0</v>
      </c>
      <c r="G19" s="82">
        <f>+'Quizzes, Exams'!AF19</f>
        <v>0</v>
      </c>
      <c r="H19" s="82">
        <f>+Extras!B19</f>
        <v>0</v>
      </c>
      <c r="I19" s="83">
        <f t="shared" si="3"/>
        <v>0</v>
      </c>
      <c r="J19" s="84">
        <f t="shared" si="4"/>
        <v>0</v>
      </c>
      <c r="K19" s="9" t="str">
        <f t="shared" si="5"/>
        <v>F</v>
      </c>
      <c r="L19" s="87"/>
      <c r="M19" s="87"/>
    </row>
    <row r="20" spans="1:13" s="86" customFormat="1" x14ac:dyDescent="0.4">
      <c r="A20" s="1">
        <f>+Attendance!A20</f>
        <v>0</v>
      </c>
      <c r="B20" s="12">
        <f>'Quizzes, Exams'!C20+'Quizzes, Exams'!E20+'Quizzes, Exams'!G20+'Quizzes, Exams'!I20+'Quizzes, Exams'!K20</f>
        <v>0</v>
      </c>
      <c r="C20" s="12">
        <f>+'Quizzes, Exams'!N20</f>
        <v>0</v>
      </c>
      <c r="D20" s="17">
        <f>+'Quizzes, Exams'!P20</f>
        <v>0</v>
      </c>
      <c r="E20" s="2" t="str">
        <f t="shared" si="2"/>
        <v>F</v>
      </c>
      <c r="F20" s="82">
        <f>+'Quizzes, Exams'!R20+'Quizzes, Exams'!T20+'Quizzes, Exams'!V20+'Quizzes, Exams'!X20+'Quizzes, Exams'!Z20+'Quizzes, Exams'!AD20</f>
        <v>0</v>
      </c>
      <c r="G20" s="82">
        <f>+'Quizzes, Exams'!AF20</f>
        <v>0</v>
      </c>
      <c r="H20" s="82">
        <f>+Extras!B20</f>
        <v>0</v>
      </c>
      <c r="I20" s="83">
        <f t="shared" si="3"/>
        <v>0</v>
      </c>
      <c r="J20" s="84">
        <f t="shared" si="4"/>
        <v>0</v>
      </c>
      <c r="K20" s="9" t="str">
        <f t="shared" si="5"/>
        <v>F</v>
      </c>
      <c r="L20" s="87"/>
      <c r="M20" s="87"/>
    </row>
    <row r="21" spans="1:13" s="86" customFormat="1" x14ac:dyDescent="0.4">
      <c r="A21" s="1">
        <f>+Attendance!A21</f>
        <v>0</v>
      </c>
      <c r="B21" s="12">
        <f>'Quizzes, Exams'!C21+'Quizzes, Exams'!E21+'Quizzes, Exams'!G21+'Quizzes, Exams'!I21+'Quizzes, Exams'!K21</f>
        <v>0</v>
      </c>
      <c r="C21" s="12">
        <f>+'Quizzes, Exams'!N21</f>
        <v>0</v>
      </c>
      <c r="D21" s="17">
        <f>+'Quizzes, Exams'!P21</f>
        <v>0</v>
      </c>
      <c r="E21" s="2" t="str">
        <f t="shared" si="2"/>
        <v>F</v>
      </c>
      <c r="F21" s="82">
        <f>+'Quizzes, Exams'!R21+'Quizzes, Exams'!T21+'Quizzes, Exams'!V21+'Quizzes, Exams'!X21+'Quizzes, Exams'!Z21+'Quizzes, Exams'!AD21</f>
        <v>0</v>
      </c>
      <c r="G21" s="82">
        <f>+'Quizzes, Exams'!AF21</f>
        <v>0</v>
      </c>
      <c r="H21" s="82">
        <f>+Extras!B21</f>
        <v>0</v>
      </c>
      <c r="I21" s="83">
        <f t="shared" si="3"/>
        <v>0</v>
      </c>
      <c r="J21" s="84">
        <f t="shared" si="4"/>
        <v>0</v>
      </c>
      <c r="K21" s="9" t="str">
        <f t="shared" si="5"/>
        <v>F</v>
      </c>
      <c r="L21" s="87"/>
      <c r="M21" s="87"/>
    </row>
    <row r="22" spans="1:13" s="86" customFormat="1" x14ac:dyDescent="0.4">
      <c r="A22" s="1">
        <f>+Attendance!A22</f>
        <v>0</v>
      </c>
      <c r="B22" s="12">
        <f>'Quizzes, Exams'!C22+'Quizzes, Exams'!E22+'Quizzes, Exams'!G22+'Quizzes, Exams'!I22+'Quizzes, Exams'!K22</f>
        <v>0</v>
      </c>
      <c r="C22" s="12">
        <f>+'Quizzes, Exams'!N22</f>
        <v>0</v>
      </c>
      <c r="D22" s="17">
        <f>+'Quizzes, Exams'!P22</f>
        <v>0</v>
      </c>
      <c r="E22" s="2" t="str">
        <f t="shared" si="2"/>
        <v>F</v>
      </c>
      <c r="F22" s="82">
        <f>+'Quizzes, Exams'!R22+'Quizzes, Exams'!T22+'Quizzes, Exams'!V22+'Quizzes, Exams'!X22+'Quizzes, Exams'!Z22+'Quizzes, Exams'!AD22</f>
        <v>0</v>
      </c>
      <c r="G22" s="82">
        <f>+'Quizzes, Exams'!AF22</f>
        <v>0</v>
      </c>
      <c r="H22" s="82">
        <f>+Extras!B22</f>
        <v>0</v>
      </c>
      <c r="I22" s="83">
        <f t="shared" si="3"/>
        <v>0</v>
      </c>
      <c r="J22" s="84">
        <f t="shared" si="4"/>
        <v>0</v>
      </c>
      <c r="K22" s="9" t="str">
        <f t="shared" si="5"/>
        <v>F</v>
      </c>
      <c r="L22" s="87"/>
      <c r="M22" s="87"/>
    </row>
    <row r="23" spans="1:13" s="86" customFormat="1" x14ac:dyDescent="0.4">
      <c r="A23" s="1">
        <f>+Attendance!A23</f>
        <v>0</v>
      </c>
      <c r="B23" s="12">
        <f>'Quizzes, Exams'!C23+'Quizzes, Exams'!E23+'Quizzes, Exams'!G23+'Quizzes, Exams'!I23+'Quizzes, Exams'!K23</f>
        <v>0</v>
      </c>
      <c r="C23" s="12">
        <f>+'Quizzes, Exams'!N23</f>
        <v>0</v>
      </c>
      <c r="D23" s="17">
        <f>+'Quizzes, Exams'!P23</f>
        <v>0</v>
      </c>
      <c r="E23" s="2" t="str">
        <f t="shared" si="2"/>
        <v>F</v>
      </c>
      <c r="F23" s="82">
        <f>+'Quizzes, Exams'!R23+'Quizzes, Exams'!T23+'Quizzes, Exams'!V23+'Quizzes, Exams'!X23+'Quizzes, Exams'!Z23+'Quizzes, Exams'!AD23</f>
        <v>0</v>
      </c>
      <c r="G23" s="82">
        <f>+'Quizzes, Exams'!AF23</f>
        <v>0</v>
      </c>
      <c r="H23" s="82">
        <f>+Extras!B23</f>
        <v>0</v>
      </c>
      <c r="I23" s="83">
        <f t="shared" si="3"/>
        <v>0</v>
      </c>
      <c r="J23" s="84">
        <f t="shared" si="4"/>
        <v>0</v>
      </c>
      <c r="K23" s="9" t="str">
        <f t="shared" si="5"/>
        <v>F</v>
      </c>
      <c r="L23" s="87"/>
      <c r="M23" s="87"/>
    </row>
    <row r="24" spans="1:13" s="86" customFormat="1" x14ac:dyDescent="0.4">
      <c r="A24" s="1">
        <f>+Attendance!A24</f>
        <v>0</v>
      </c>
      <c r="B24" s="12">
        <f>'Quizzes, Exams'!C24+'Quizzes, Exams'!E24+'Quizzes, Exams'!G24+'Quizzes, Exams'!I24+'Quizzes, Exams'!K24</f>
        <v>0</v>
      </c>
      <c r="C24" s="12">
        <f>+'Quizzes, Exams'!N24</f>
        <v>0</v>
      </c>
      <c r="D24" s="17">
        <f>+'Quizzes, Exams'!P24</f>
        <v>0</v>
      </c>
      <c r="E24" s="2" t="str">
        <f t="shared" si="2"/>
        <v>F</v>
      </c>
      <c r="F24" s="82">
        <f>+'Quizzes, Exams'!R24+'Quizzes, Exams'!T24+'Quizzes, Exams'!V24+'Quizzes, Exams'!X24+'Quizzes, Exams'!Z24+'Quizzes, Exams'!AD24</f>
        <v>0</v>
      </c>
      <c r="G24" s="82">
        <f>+'Quizzes, Exams'!AF24</f>
        <v>0</v>
      </c>
      <c r="H24" s="82">
        <f>+Extras!B24</f>
        <v>0</v>
      </c>
      <c r="I24" s="83">
        <f t="shared" si="3"/>
        <v>0</v>
      </c>
      <c r="J24" s="84">
        <f t="shared" si="4"/>
        <v>0</v>
      </c>
      <c r="K24" s="9" t="str">
        <f t="shared" si="5"/>
        <v>F</v>
      </c>
      <c r="L24" s="87"/>
      <c r="M24" s="87"/>
    </row>
    <row r="25" spans="1:13" s="86" customFormat="1" x14ac:dyDescent="0.4">
      <c r="A25" s="1">
        <f>+Attendance!A25</f>
        <v>0</v>
      </c>
      <c r="B25" s="12">
        <f>'Quizzes, Exams'!C25+'Quizzes, Exams'!E25+'Quizzes, Exams'!G25+'Quizzes, Exams'!I25+'Quizzes, Exams'!K25</f>
        <v>0</v>
      </c>
      <c r="C25" s="12">
        <f>+'Quizzes, Exams'!N25</f>
        <v>0</v>
      </c>
      <c r="D25" s="17">
        <f>+'Quizzes, Exams'!P25</f>
        <v>0</v>
      </c>
      <c r="E25" s="2" t="str">
        <f t="shared" si="2"/>
        <v>F</v>
      </c>
      <c r="F25" s="82">
        <f>+'Quizzes, Exams'!R25+'Quizzes, Exams'!T25+'Quizzes, Exams'!V25+'Quizzes, Exams'!X25+'Quizzes, Exams'!Z25+'Quizzes, Exams'!AD25</f>
        <v>0</v>
      </c>
      <c r="G25" s="82">
        <f>+'Quizzes, Exams'!AF25</f>
        <v>0</v>
      </c>
      <c r="H25" s="82">
        <f>+Extras!B25</f>
        <v>0</v>
      </c>
      <c r="I25" s="83">
        <f t="shared" si="3"/>
        <v>0</v>
      </c>
      <c r="J25" s="84">
        <f t="shared" si="4"/>
        <v>0</v>
      </c>
      <c r="K25" s="9" t="str">
        <f t="shared" si="5"/>
        <v>F</v>
      </c>
      <c r="L25" s="87"/>
      <c r="M25" s="87"/>
    </row>
    <row r="26" spans="1:13" s="86" customFormat="1" x14ac:dyDescent="0.4">
      <c r="A26" s="1">
        <f>+Attendance!A26</f>
        <v>0</v>
      </c>
      <c r="B26" s="12">
        <f>'Quizzes, Exams'!C26+'Quizzes, Exams'!E26+'Quizzes, Exams'!G26+'Quizzes, Exams'!I26+'Quizzes, Exams'!K26</f>
        <v>0</v>
      </c>
      <c r="C26" s="12">
        <f>+'Quizzes, Exams'!N26</f>
        <v>0</v>
      </c>
      <c r="D26" s="17">
        <f>+'Quizzes, Exams'!P26</f>
        <v>0</v>
      </c>
      <c r="E26" s="2" t="str">
        <f t="shared" si="2"/>
        <v>F</v>
      </c>
      <c r="F26" s="82">
        <f>+'Quizzes, Exams'!R26+'Quizzes, Exams'!T26+'Quizzes, Exams'!V26+'Quizzes, Exams'!X26+'Quizzes, Exams'!Z26+'Quizzes, Exams'!AD26</f>
        <v>0</v>
      </c>
      <c r="G26" s="82">
        <f>+'Quizzes, Exams'!AF26</f>
        <v>0</v>
      </c>
      <c r="H26" s="82">
        <f>+Extras!B26</f>
        <v>0</v>
      </c>
      <c r="I26" s="83">
        <f t="shared" si="3"/>
        <v>0</v>
      </c>
      <c r="J26" s="84">
        <f t="shared" si="4"/>
        <v>0</v>
      </c>
      <c r="K26" s="9" t="str">
        <f t="shared" si="5"/>
        <v>F</v>
      </c>
      <c r="L26" s="87"/>
      <c r="M26" s="87"/>
    </row>
    <row r="27" spans="1:13" s="86" customFormat="1" x14ac:dyDescent="0.4">
      <c r="A27" s="1">
        <f>+Attendance!A27</f>
        <v>0</v>
      </c>
      <c r="B27" s="12">
        <f>'Quizzes, Exams'!C27+'Quizzes, Exams'!E27+'Quizzes, Exams'!G27+'Quizzes, Exams'!I27+'Quizzes, Exams'!K27</f>
        <v>0</v>
      </c>
      <c r="C27" s="12">
        <f>+'Quizzes, Exams'!N27</f>
        <v>0</v>
      </c>
      <c r="D27" s="17">
        <f>+'Quizzes, Exams'!P27</f>
        <v>0</v>
      </c>
      <c r="E27" s="2" t="str">
        <f t="shared" si="2"/>
        <v>F</v>
      </c>
      <c r="F27" s="82">
        <f>+'Quizzes, Exams'!R27+'Quizzes, Exams'!T27+'Quizzes, Exams'!V27+'Quizzes, Exams'!X27+'Quizzes, Exams'!Z27+'Quizzes, Exams'!AD27</f>
        <v>0</v>
      </c>
      <c r="G27" s="82">
        <f>+'Quizzes, Exams'!AF27</f>
        <v>0</v>
      </c>
      <c r="H27" s="82">
        <f>+Extras!B27</f>
        <v>0</v>
      </c>
      <c r="I27" s="83">
        <f t="shared" si="3"/>
        <v>0</v>
      </c>
      <c r="J27" s="84">
        <f t="shared" si="4"/>
        <v>0</v>
      </c>
      <c r="K27" s="9" t="str">
        <f t="shared" si="5"/>
        <v>F</v>
      </c>
      <c r="L27" s="87"/>
      <c r="M27" s="87"/>
    </row>
    <row r="28" spans="1:13" s="86" customFormat="1" x14ac:dyDescent="0.4">
      <c r="A28" s="1">
        <f>+Attendance!A28</f>
        <v>0</v>
      </c>
      <c r="B28" s="12">
        <f>'Quizzes, Exams'!C28+'Quizzes, Exams'!E28+'Quizzes, Exams'!G28+'Quizzes, Exams'!I28+'Quizzes, Exams'!K28</f>
        <v>0</v>
      </c>
      <c r="C28" s="12">
        <f>+'Quizzes, Exams'!N28</f>
        <v>0</v>
      </c>
      <c r="D28" s="17">
        <f>+'Quizzes, Exams'!P28</f>
        <v>0</v>
      </c>
      <c r="E28" s="2" t="str">
        <f t="shared" si="2"/>
        <v>F</v>
      </c>
      <c r="F28" s="82">
        <f>+'Quizzes, Exams'!R28+'Quizzes, Exams'!T28+'Quizzes, Exams'!V28+'Quizzes, Exams'!X28+'Quizzes, Exams'!Z28+'Quizzes, Exams'!AD28</f>
        <v>0</v>
      </c>
      <c r="G28" s="82">
        <f>+'Quizzes, Exams'!AF28</f>
        <v>0</v>
      </c>
      <c r="H28" s="82">
        <f>+Extras!B28</f>
        <v>0</v>
      </c>
      <c r="I28" s="83">
        <f t="shared" si="3"/>
        <v>0</v>
      </c>
      <c r="J28" s="84">
        <f t="shared" si="4"/>
        <v>0</v>
      </c>
      <c r="K28" s="9" t="str">
        <f t="shared" si="5"/>
        <v>F</v>
      </c>
      <c r="L28" s="87"/>
      <c r="M28" s="87"/>
    </row>
    <row r="29" spans="1:13" s="86" customFormat="1" x14ac:dyDescent="0.4">
      <c r="A29" s="1">
        <f>+Attendance!A29</f>
        <v>0</v>
      </c>
      <c r="B29" s="12">
        <f>'Quizzes, Exams'!C29+'Quizzes, Exams'!E29+'Quizzes, Exams'!G29+'Quizzes, Exams'!I29+'Quizzes, Exams'!K29</f>
        <v>0</v>
      </c>
      <c r="C29" s="12">
        <f>+'Quizzes, Exams'!N29</f>
        <v>0</v>
      </c>
      <c r="D29" s="17">
        <f>+'Quizzes, Exams'!P29</f>
        <v>0</v>
      </c>
      <c r="E29" s="2" t="str">
        <f t="shared" si="2"/>
        <v>F</v>
      </c>
      <c r="F29" s="82">
        <f>+'Quizzes, Exams'!R29+'Quizzes, Exams'!T29+'Quizzes, Exams'!V29+'Quizzes, Exams'!X29+'Quizzes, Exams'!Z29+'Quizzes, Exams'!AD29</f>
        <v>0</v>
      </c>
      <c r="G29" s="82">
        <f>+'Quizzes, Exams'!AF29</f>
        <v>0</v>
      </c>
      <c r="H29" s="82">
        <f>+Extras!B29</f>
        <v>0</v>
      </c>
      <c r="I29" s="83">
        <f t="shared" si="3"/>
        <v>0</v>
      </c>
      <c r="J29" s="84">
        <f t="shared" si="4"/>
        <v>0</v>
      </c>
      <c r="K29" s="9" t="str">
        <f t="shared" si="5"/>
        <v>F</v>
      </c>
      <c r="L29" s="87"/>
      <c r="M29" s="87"/>
    </row>
    <row r="30" spans="1:13" s="86" customFormat="1" x14ac:dyDescent="0.4">
      <c r="A30" s="1">
        <f>+Attendance!A30</f>
        <v>0</v>
      </c>
      <c r="B30" s="12">
        <f>'Quizzes, Exams'!C30+'Quizzes, Exams'!E30+'Quizzes, Exams'!G30+'Quizzes, Exams'!I30+'Quizzes, Exams'!K30</f>
        <v>0</v>
      </c>
      <c r="C30" s="12">
        <f>+'Quizzes, Exams'!N30</f>
        <v>0</v>
      </c>
      <c r="D30" s="17">
        <f>+'Quizzes, Exams'!P30</f>
        <v>0</v>
      </c>
      <c r="E30" s="2" t="str">
        <f t="shared" si="2"/>
        <v>F</v>
      </c>
      <c r="F30" s="82">
        <f>+'Quizzes, Exams'!R30+'Quizzes, Exams'!T30+'Quizzes, Exams'!V30+'Quizzes, Exams'!X30+'Quizzes, Exams'!Z30+'Quizzes, Exams'!AD30</f>
        <v>0</v>
      </c>
      <c r="G30" s="82">
        <f>+'Quizzes, Exams'!AF30</f>
        <v>0</v>
      </c>
      <c r="H30" s="82">
        <f>+Extras!B30</f>
        <v>0</v>
      </c>
      <c r="I30" s="83">
        <f t="shared" si="3"/>
        <v>0</v>
      </c>
      <c r="J30" s="84">
        <f t="shared" si="4"/>
        <v>0</v>
      </c>
      <c r="K30" s="9" t="str">
        <f t="shared" si="5"/>
        <v>F</v>
      </c>
      <c r="L30" s="87"/>
      <c r="M30" s="87"/>
    </row>
    <row r="31" spans="1:13" s="86" customFormat="1" x14ac:dyDescent="0.4">
      <c r="A31" s="1">
        <f>+Attendance!A31</f>
        <v>0</v>
      </c>
      <c r="B31" s="12">
        <f>'Quizzes, Exams'!C31+'Quizzes, Exams'!E31+'Quizzes, Exams'!G31+'Quizzes, Exams'!I31+'Quizzes, Exams'!K31</f>
        <v>0</v>
      </c>
      <c r="C31" s="12">
        <f>+'Quizzes, Exams'!N31</f>
        <v>0</v>
      </c>
      <c r="D31" s="17">
        <f>+'Quizzes, Exams'!P31</f>
        <v>0</v>
      </c>
      <c r="E31" s="2" t="str">
        <f t="shared" si="2"/>
        <v>F</v>
      </c>
      <c r="F31" s="82">
        <f>+'Quizzes, Exams'!R31+'Quizzes, Exams'!T31+'Quizzes, Exams'!V31+'Quizzes, Exams'!X31+'Quizzes, Exams'!Z31+'Quizzes, Exams'!AD31</f>
        <v>0</v>
      </c>
      <c r="G31" s="82">
        <f>+'Quizzes, Exams'!AF31</f>
        <v>0</v>
      </c>
      <c r="H31" s="82">
        <f>+Extras!B31</f>
        <v>0</v>
      </c>
      <c r="I31" s="83">
        <f t="shared" si="3"/>
        <v>0</v>
      </c>
      <c r="J31" s="84">
        <f t="shared" si="4"/>
        <v>0</v>
      </c>
      <c r="K31" s="9" t="str">
        <f t="shared" si="5"/>
        <v>F</v>
      </c>
      <c r="L31" s="87"/>
      <c r="M31" s="87"/>
    </row>
    <row r="32" spans="1:13" s="86" customFormat="1" x14ac:dyDescent="0.4">
      <c r="A32" s="1">
        <f>+Attendance!A32</f>
        <v>0</v>
      </c>
      <c r="B32" s="12">
        <f>'Quizzes, Exams'!C32+'Quizzes, Exams'!E32+'Quizzes, Exams'!G32+'Quizzes, Exams'!I32+'Quizzes, Exams'!K32</f>
        <v>0</v>
      </c>
      <c r="C32" s="12">
        <f>+'Quizzes, Exams'!N32</f>
        <v>0</v>
      </c>
      <c r="D32" s="17">
        <f>+'Quizzes, Exams'!P32</f>
        <v>0</v>
      </c>
      <c r="E32" s="2" t="str">
        <f t="shared" si="2"/>
        <v>F</v>
      </c>
      <c r="F32" s="82">
        <f>+'Quizzes, Exams'!R32+'Quizzes, Exams'!T32+'Quizzes, Exams'!V32+'Quizzes, Exams'!X32+'Quizzes, Exams'!Z32+'Quizzes, Exams'!AD32</f>
        <v>0</v>
      </c>
      <c r="G32" s="82">
        <f>+'Quizzes, Exams'!AF32</f>
        <v>0</v>
      </c>
      <c r="H32" s="82">
        <f>+Extras!B32</f>
        <v>0</v>
      </c>
      <c r="I32" s="83">
        <f t="shared" si="3"/>
        <v>0</v>
      </c>
      <c r="J32" s="84">
        <f t="shared" si="4"/>
        <v>0</v>
      </c>
      <c r="K32" s="9" t="str">
        <f t="shared" si="5"/>
        <v>F</v>
      </c>
      <c r="L32" s="87"/>
      <c r="M32" s="87"/>
    </row>
    <row r="33" spans="1:13" s="86" customFormat="1" x14ac:dyDescent="0.4">
      <c r="A33" s="1">
        <f>+Attendance!A33</f>
        <v>0</v>
      </c>
      <c r="B33" s="12">
        <f>'Quizzes, Exams'!C33+'Quizzes, Exams'!E33+'Quizzes, Exams'!G33+'Quizzes, Exams'!I33+'Quizzes, Exams'!K33</f>
        <v>0</v>
      </c>
      <c r="C33" s="12">
        <f>+'Quizzes, Exams'!N33</f>
        <v>0</v>
      </c>
      <c r="D33" s="17">
        <f>+'Quizzes, Exams'!P33</f>
        <v>0</v>
      </c>
      <c r="E33" s="2" t="str">
        <f t="shared" si="2"/>
        <v>F</v>
      </c>
      <c r="F33" s="82">
        <f>+'Quizzes, Exams'!R33+'Quizzes, Exams'!T33+'Quizzes, Exams'!V33+'Quizzes, Exams'!X33+'Quizzes, Exams'!Z33+'Quizzes, Exams'!AD33</f>
        <v>0</v>
      </c>
      <c r="G33" s="82">
        <f>+'Quizzes, Exams'!AF33</f>
        <v>0</v>
      </c>
      <c r="H33" s="82">
        <f>+Extras!B33</f>
        <v>0</v>
      </c>
      <c r="I33" s="83">
        <f t="shared" si="3"/>
        <v>0</v>
      </c>
      <c r="J33" s="84">
        <f t="shared" si="4"/>
        <v>0</v>
      </c>
      <c r="K33" s="9" t="str">
        <f t="shared" si="5"/>
        <v>F</v>
      </c>
      <c r="L33" s="87"/>
      <c r="M33" s="87"/>
    </row>
    <row r="34" spans="1:13" s="86" customFormat="1" x14ac:dyDescent="0.4">
      <c r="A34" s="1">
        <f>+Attendance!A34</f>
        <v>0</v>
      </c>
      <c r="B34" s="12">
        <f>'Quizzes, Exams'!C34+'Quizzes, Exams'!E34+'Quizzes, Exams'!G34+'Quizzes, Exams'!I34+'Quizzes, Exams'!K34</f>
        <v>0</v>
      </c>
      <c r="C34" s="12">
        <f>+'Quizzes, Exams'!N34</f>
        <v>0</v>
      </c>
      <c r="D34" s="17">
        <f>+'Quizzes, Exams'!P34</f>
        <v>0</v>
      </c>
      <c r="E34" s="2" t="str">
        <f t="shared" si="2"/>
        <v>F</v>
      </c>
      <c r="F34" s="82">
        <f>+'Quizzes, Exams'!R34+'Quizzes, Exams'!T34+'Quizzes, Exams'!V34+'Quizzes, Exams'!X34+'Quizzes, Exams'!Z34+'Quizzes, Exams'!AD34</f>
        <v>0</v>
      </c>
      <c r="G34" s="82">
        <f>+'Quizzes, Exams'!AF34</f>
        <v>0</v>
      </c>
      <c r="H34" s="82">
        <f>+Extras!B34</f>
        <v>0</v>
      </c>
      <c r="I34" s="83">
        <f t="shared" si="3"/>
        <v>0</v>
      </c>
      <c r="J34" s="84">
        <f t="shared" si="4"/>
        <v>0</v>
      </c>
      <c r="K34" s="9" t="str">
        <f t="shared" si="5"/>
        <v>F</v>
      </c>
      <c r="L34" s="87"/>
      <c r="M34" s="87"/>
    </row>
    <row r="35" spans="1:13" s="86" customFormat="1" x14ac:dyDescent="0.4">
      <c r="A35" s="1">
        <f>+Attendance!A35</f>
        <v>0</v>
      </c>
      <c r="B35" s="12">
        <f>'Quizzes, Exams'!C35+'Quizzes, Exams'!E35+'Quizzes, Exams'!G35+'Quizzes, Exams'!I35+'Quizzes, Exams'!K35</f>
        <v>0</v>
      </c>
      <c r="C35" s="12">
        <f>+'Quizzes, Exams'!N35</f>
        <v>0</v>
      </c>
      <c r="D35" s="17">
        <f>+'Quizzes, Exams'!P35</f>
        <v>0</v>
      </c>
      <c r="E35" s="2" t="str">
        <f t="shared" si="2"/>
        <v>F</v>
      </c>
      <c r="F35" s="82">
        <f>+'Quizzes, Exams'!R35+'Quizzes, Exams'!T35+'Quizzes, Exams'!V35+'Quizzes, Exams'!X35+'Quizzes, Exams'!Z35+'Quizzes, Exams'!AD35</f>
        <v>0</v>
      </c>
      <c r="G35" s="82">
        <f>+'Quizzes, Exams'!AF35</f>
        <v>0</v>
      </c>
      <c r="H35" s="82">
        <f>+Extras!B35</f>
        <v>0</v>
      </c>
      <c r="I35" s="83">
        <f t="shared" si="3"/>
        <v>0</v>
      </c>
      <c r="J35" s="84">
        <f t="shared" si="4"/>
        <v>0</v>
      </c>
      <c r="K35" s="9" t="str">
        <f t="shared" si="5"/>
        <v>F</v>
      </c>
      <c r="L35" s="87"/>
      <c r="M35" s="87"/>
    </row>
    <row r="36" spans="1:13" s="86" customFormat="1" x14ac:dyDescent="0.4">
      <c r="A36" s="1">
        <f>+Attendance!A36</f>
        <v>0</v>
      </c>
      <c r="B36" s="12">
        <f>'Quizzes, Exams'!C36+'Quizzes, Exams'!E36+'Quizzes, Exams'!G36+'Quizzes, Exams'!I36+'Quizzes, Exams'!K36</f>
        <v>0</v>
      </c>
      <c r="C36" s="12">
        <f>+'Quizzes, Exams'!N36</f>
        <v>0</v>
      </c>
      <c r="D36" s="17">
        <f>+'Quizzes, Exams'!P36</f>
        <v>0</v>
      </c>
      <c r="E36" s="2" t="str">
        <f t="shared" si="2"/>
        <v>F</v>
      </c>
      <c r="F36" s="82">
        <f>+'Quizzes, Exams'!R36+'Quizzes, Exams'!T36+'Quizzes, Exams'!V36+'Quizzes, Exams'!X36+'Quizzes, Exams'!Z36+'Quizzes, Exams'!AD36</f>
        <v>0</v>
      </c>
      <c r="G36" s="82">
        <f>+'Quizzes, Exams'!AF36</f>
        <v>0</v>
      </c>
      <c r="H36" s="82">
        <f>+Extras!B36</f>
        <v>0</v>
      </c>
      <c r="I36" s="83">
        <f t="shared" si="3"/>
        <v>0</v>
      </c>
      <c r="J36" s="84">
        <f t="shared" si="4"/>
        <v>0</v>
      </c>
      <c r="K36" s="9" t="str">
        <f t="shared" si="5"/>
        <v>F</v>
      </c>
      <c r="L36" s="87"/>
      <c r="M36" s="87"/>
    </row>
    <row r="37" spans="1:13" s="86" customFormat="1" x14ac:dyDescent="0.4">
      <c r="A37" s="1">
        <f>+Attendance!A37</f>
        <v>0</v>
      </c>
      <c r="B37" s="12">
        <f>'Quizzes, Exams'!C37+'Quizzes, Exams'!E37+'Quizzes, Exams'!G37+'Quizzes, Exams'!I37+'Quizzes, Exams'!K37</f>
        <v>0</v>
      </c>
      <c r="C37" s="12">
        <f>+'Quizzes, Exams'!N37</f>
        <v>0</v>
      </c>
      <c r="D37" s="17">
        <f>+'Quizzes, Exams'!P37</f>
        <v>0</v>
      </c>
      <c r="E37" s="2" t="str">
        <f t="shared" si="2"/>
        <v>F</v>
      </c>
      <c r="F37" s="82">
        <f>+'Quizzes, Exams'!R37+'Quizzes, Exams'!T37+'Quizzes, Exams'!V37+'Quizzes, Exams'!X37+'Quizzes, Exams'!Z37+'Quizzes, Exams'!AD37</f>
        <v>0</v>
      </c>
      <c r="G37" s="82">
        <f>+'Quizzes, Exams'!AF37</f>
        <v>0</v>
      </c>
      <c r="H37" s="82">
        <f>+Extras!B37</f>
        <v>0</v>
      </c>
      <c r="I37" s="83">
        <f t="shared" si="3"/>
        <v>0</v>
      </c>
      <c r="J37" s="84">
        <f t="shared" si="4"/>
        <v>0</v>
      </c>
      <c r="K37" s="9" t="str">
        <f t="shared" si="5"/>
        <v>F</v>
      </c>
      <c r="L37" s="87"/>
      <c r="M37" s="87"/>
    </row>
    <row r="38" spans="1:13" s="86" customFormat="1" x14ac:dyDescent="0.4">
      <c r="A38" s="1">
        <f>+Attendance!A38</f>
        <v>0</v>
      </c>
      <c r="B38" s="12">
        <f>'Quizzes, Exams'!C38+'Quizzes, Exams'!E38+'Quizzes, Exams'!G38+'Quizzes, Exams'!I38+'Quizzes, Exams'!K38</f>
        <v>0</v>
      </c>
      <c r="C38" s="12">
        <f>+'Quizzes, Exams'!N38</f>
        <v>0</v>
      </c>
      <c r="D38" s="17">
        <f>+'Quizzes, Exams'!P38</f>
        <v>0</v>
      </c>
      <c r="E38" s="2" t="str">
        <f t="shared" si="2"/>
        <v>F</v>
      </c>
      <c r="F38" s="82">
        <f>+'Quizzes, Exams'!R38+'Quizzes, Exams'!T38+'Quizzes, Exams'!V38+'Quizzes, Exams'!X38+'Quizzes, Exams'!Z38+'Quizzes, Exams'!AD38</f>
        <v>0</v>
      </c>
      <c r="G38" s="82">
        <f>+'Quizzes, Exams'!AF38</f>
        <v>0</v>
      </c>
      <c r="H38" s="82">
        <f>+Extras!B38</f>
        <v>0</v>
      </c>
      <c r="I38" s="83">
        <f t="shared" si="3"/>
        <v>0</v>
      </c>
      <c r="J38" s="84">
        <f t="shared" si="4"/>
        <v>0</v>
      </c>
      <c r="K38" s="9" t="str">
        <f t="shared" si="5"/>
        <v>F</v>
      </c>
      <c r="L38" s="87"/>
      <c r="M38" s="87"/>
    </row>
    <row r="39" spans="1:13" s="86" customFormat="1" x14ac:dyDescent="0.4">
      <c r="A39" s="1">
        <f>+Attendance!A39</f>
        <v>0</v>
      </c>
      <c r="B39" s="12">
        <f>'Quizzes, Exams'!C39+'Quizzes, Exams'!E39+'Quizzes, Exams'!G39+'Quizzes, Exams'!I39+'Quizzes, Exams'!K39</f>
        <v>0</v>
      </c>
      <c r="C39" s="12">
        <f>+'Quizzes, Exams'!N39</f>
        <v>0</v>
      </c>
      <c r="D39" s="17">
        <f>+'Quizzes, Exams'!P39</f>
        <v>0</v>
      </c>
      <c r="E39" s="2" t="str">
        <f t="shared" si="2"/>
        <v>F</v>
      </c>
      <c r="F39" s="82">
        <f>+'Quizzes, Exams'!R39+'Quizzes, Exams'!T39+'Quizzes, Exams'!V39+'Quizzes, Exams'!X39+'Quizzes, Exams'!Z39+'Quizzes, Exams'!AD39</f>
        <v>0</v>
      </c>
      <c r="G39" s="82">
        <f>+'Quizzes, Exams'!AF39</f>
        <v>0</v>
      </c>
      <c r="H39" s="82">
        <f>+Extras!B39</f>
        <v>0</v>
      </c>
      <c r="I39" s="83">
        <f t="shared" si="3"/>
        <v>0</v>
      </c>
      <c r="J39" s="84">
        <f t="shared" si="4"/>
        <v>0</v>
      </c>
      <c r="K39" s="9" t="str">
        <f t="shared" si="5"/>
        <v>F</v>
      </c>
      <c r="L39" s="87"/>
      <c r="M39" s="87"/>
    </row>
    <row r="40" spans="1:13" s="86" customFormat="1" x14ac:dyDescent="0.4">
      <c r="A40" s="1">
        <f>+Attendance!A40</f>
        <v>0</v>
      </c>
      <c r="B40" s="12">
        <f>'Quizzes, Exams'!C40+'Quizzes, Exams'!E40+'Quizzes, Exams'!G40+'Quizzes, Exams'!I40+'Quizzes, Exams'!K40</f>
        <v>0</v>
      </c>
      <c r="C40" s="12">
        <f>+'Quizzes, Exams'!N40</f>
        <v>0</v>
      </c>
      <c r="D40" s="17">
        <f>+'Quizzes, Exams'!P40</f>
        <v>0</v>
      </c>
      <c r="E40" s="2" t="str">
        <f t="shared" si="2"/>
        <v>F</v>
      </c>
      <c r="F40" s="82">
        <f>+'Quizzes, Exams'!R40+'Quizzes, Exams'!T40+'Quizzes, Exams'!V40+'Quizzes, Exams'!X40+'Quizzes, Exams'!Z40+'Quizzes, Exams'!AD40</f>
        <v>0</v>
      </c>
      <c r="G40" s="82">
        <f>+'Quizzes, Exams'!AF40</f>
        <v>0</v>
      </c>
      <c r="H40" s="82">
        <f>+Extras!B40</f>
        <v>0</v>
      </c>
      <c r="I40" s="83">
        <f t="shared" si="3"/>
        <v>0</v>
      </c>
      <c r="J40" s="84">
        <f t="shared" si="4"/>
        <v>0</v>
      </c>
      <c r="K40" s="9" t="str">
        <f t="shared" si="5"/>
        <v>F</v>
      </c>
      <c r="L40" s="87"/>
      <c r="M40" s="87"/>
    </row>
    <row r="41" spans="1:13" s="86" customFormat="1" x14ac:dyDescent="0.4">
      <c r="A41" s="1">
        <f>+Attendance!A41</f>
        <v>0</v>
      </c>
      <c r="B41" s="12">
        <f>'Quizzes, Exams'!C41+'Quizzes, Exams'!E41+'Quizzes, Exams'!G41+'Quizzes, Exams'!I41+'Quizzes, Exams'!K41</f>
        <v>0</v>
      </c>
      <c r="C41" s="12">
        <f>+'Quizzes, Exams'!N41</f>
        <v>0</v>
      </c>
      <c r="D41" s="17">
        <f>+'Quizzes, Exams'!P41</f>
        <v>0</v>
      </c>
      <c r="E41" s="2" t="str">
        <f t="shared" si="2"/>
        <v>F</v>
      </c>
      <c r="F41" s="82">
        <f>+'Quizzes, Exams'!R41+'Quizzes, Exams'!T41+'Quizzes, Exams'!V41+'Quizzes, Exams'!X41+'Quizzes, Exams'!Z41+'Quizzes, Exams'!AD41</f>
        <v>0</v>
      </c>
      <c r="G41" s="82">
        <f>+'Quizzes, Exams'!AF41</f>
        <v>0</v>
      </c>
      <c r="H41" s="82">
        <f>+Extras!B41</f>
        <v>0</v>
      </c>
      <c r="I41" s="83">
        <f t="shared" si="3"/>
        <v>0</v>
      </c>
      <c r="J41" s="84">
        <f t="shared" si="4"/>
        <v>0</v>
      </c>
      <c r="K41" s="9" t="str">
        <f t="shared" si="5"/>
        <v>F</v>
      </c>
      <c r="L41" s="87"/>
      <c r="M41" s="87"/>
    </row>
    <row r="42" spans="1:13" s="86" customFormat="1" x14ac:dyDescent="0.4">
      <c r="A42" s="1">
        <f>+Attendance!A42</f>
        <v>0</v>
      </c>
      <c r="B42" s="12">
        <f>'Quizzes, Exams'!C42+'Quizzes, Exams'!E42+'Quizzes, Exams'!G42+'Quizzes, Exams'!I42+'Quizzes, Exams'!K42</f>
        <v>0</v>
      </c>
      <c r="C42" s="12">
        <f>+'Quizzes, Exams'!N42</f>
        <v>0</v>
      </c>
      <c r="D42" s="17">
        <f>+'Quizzes, Exams'!P42</f>
        <v>0</v>
      </c>
      <c r="E42" s="2" t="str">
        <f t="shared" si="2"/>
        <v>F</v>
      </c>
      <c r="F42" s="82">
        <f>+'Quizzes, Exams'!R42+'Quizzes, Exams'!T42+'Quizzes, Exams'!V42+'Quizzes, Exams'!X42+'Quizzes, Exams'!Z42+'Quizzes, Exams'!AD42</f>
        <v>0</v>
      </c>
      <c r="G42" s="82">
        <f>+'Quizzes, Exams'!AF42</f>
        <v>0</v>
      </c>
      <c r="H42" s="82">
        <f>+Extras!B42</f>
        <v>0</v>
      </c>
      <c r="I42" s="83">
        <f t="shared" si="3"/>
        <v>0</v>
      </c>
      <c r="J42" s="84">
        <f t="shared" si="4"/>
        <v>0</v>
      </c>
      <c r="K42" s="9" t="str">
        <f t="shared" si="5"/>
        <v>F</v>
      </c>
      <c r="L42" s="87"/>
      <c r="M42" s="87"/>
    </row>
    <row r="43" spans="1:13" s="86" customFormat="1" x14ac:dyDescent="0.4">
      <c r="A43" s="1">
        <f>+Attendance!A43</f>
        <v>0</v>
      </c>
      <c r="B43" s="12">
        <f>'Quizzes, Exams'!C43+'Quizzes, Exams'!E43+'Quizzes, Exams'!G43+'Quizzes, Exams'!I43+'Quizzes, Exams'!K43</f>
        <v>0</v>
      </c>
      <c r="C43" s="12">
        <f>+'Quizzes, Exams'!N43</f>
        <v>0</v>
      </c>
      <c r="D43" s="17">
        <f>+'Quizzes, Exams'!P43</f>
        <v>0</v>
      </c>
      <c r="E43" s="2" t="str">
        <f t="shared" si="2"/>
        <v>F</v>
      </c>
      <c r="F43" s="82">
        <f>+'Quizzes, Exams'!R43+'Quizzes, Exams'!T43+'Quizzes, Exams'!V43+'Quizzes, Exams'!X43+'Quizzes, Exams'!Z43+'Quizzes, Exams'!AD43</f>
        <v>0</v>
      </c>
      <c r="G43" s="82">
        <f>+'Quizzes, Exams'!AF43</f>
        <v>0</v>
      </c>
      <c r="H43" s="82">
        <f>+Extras!B43</f>
        <v>0</v>
      </c>
      <c r="I43" s="83">
        <f t="shared" si="3"/>
        <v>0</v>
      </c>
      <c r="J43" s="84">
        <f t="shared" si="4"/>
        <v>0</v>
      </c>
      <c r="K43" s="9" t="str">
        <f t="shared" si="5"/>
        <v>F</v>
      </c>
      <c r="L43" s="87"/>
      <c r="M43" s="87"/>
    </row>
    <row r="44" spans="1:13" s="86" customFormat="1" x14ac:dyDescent="0.4">
      <c r="A44" s="1">
        <f>+Attendance!A44</f>
        <v>0</v>
      </c>
      <c r="B44" s="12">
        <f>'Quizzes, Exams'!C44+'Quizzes, Exams'!E44+'Quizzes, Exams'!G44+'Quizzes, Exams'!I44+'Quizzes, Exams'!K44</f>
        <v>0</v>
      </c>
      <c r="C44" s="12">
        <f>+'Quizzes, Exams'!N44</f>
        <v>0</v>
      </c>
      <c r="D44" s="17">
        <f>+'Quizzes, Exams'!P44</f>
        <v>0</v>
      </c>
      <c r="E44" s="2" t="str">
        <f t="shared" si="2"/>
        <v>F</v>
      </c>
      <c r="F44" s="82">
        <f>+'Quizzes, Exams'!R44+'Quizzes, Exams'!T44+'Quizzes, Exams'!V44+'Quizzes, Exams'!X44+'Quizzes, Exams'!Z44+'Quizzes, Exams'!AD44</f>
        <v>0</v>
      </c>
      <c r="G44" s="82">
        <f>+'Quizzes, Exams'!AF44</f>
        <v>0</v>
      </c>
      <c r="H44" s="82">
        <f>+Extras!B44</f>
        <v>0</v>
      </c>
      <c r="I44" s="83">
        <f t="shared" si="3"/>
        <v>0</v>
      </c>
      <c r="J44" s="84">
        <f t="shared" si="4"/>
        <v>0</v>
      </c>
      <c r="K44" s="9" t="str">
        <f t="shared" si="5"/>
        <v>F</v>
      </c>
      <c r="L44" s="87"/>
      <c r="M44" s="87"/>
    </row>
    <row r="45" spans="1:13" s="86" customFormat="1" x14ac:dyDescent="0.4">
      <c r="A45" s="1">
        <f>+Attendance!A45</f>
        <v>0</v>
      </c>
      <c r="B45" s="12">
        <f>'Quizzes, Exams'!C45+'Quizzes, Exams'!E45+'Quizzes, Exams'!G45+'Quizzes, Exams'!I45+'Quizzes, Exams'!K45</f>
        <v>0</v>
      </c>
      <c r="C45" s="12">
        <f>+'Quizzes, Exams'!N45</f>
        <v>0</v>
      </c>
      <c r="D45" s="17">
        <f>+'Quizzes, Exams'!P45</f>
        <v>0</v>
      </c>
      <c r="E45" s="2" t="str">
        <f t="shared" si="2"/>
        <v>F</v>
      </c>
      <c r="F45" s="82">
        <f>+'Quizzes, Exams'!R45+'Quizzes, Exams'!T45+'Quizzes, Exams'!V45+'Quizzes, Exams'!X45+'Quizzes, Exams'!Z45+'Quizzes, Exams'!AD45</f>
        <v>0</v>
      </c>
      <c r="G45" s="82">
        <f>+'Quizzes, Exams'!AF45</f>
        <v>0</v>
      </c>
      <c r="H45" s="82">
        <f>+Extras!B45</f>
        <v>0</v>
      </c>
      <c r="I45" s="83">
        <f t="shared" si="3"/>
        <v>0</v>
      </c>
      <c r="J45" s="84">
        <f t="shared" si="4"/>
        <v>0</v>
      </c>
      <c r="K45" s="9" t="str">
        <f t="shared" si="5"/>
        <v>F</v>
      </c>
      <c r="L45" s="87"/>
      <c r="M45" s="87"/>
    </row>
    <row r="46" spans="1:13" s="86" customFormat="1" x14ac:dyDescent="0.4">
      <c r="A46" s="1">
        <f>+Attendance!A46</f>
        <v>0</v>
      </c>
      <c r="B46" s="12">
        <f>'Quizzes, Exams'!C46+'Quizzes, Exams'!E46+'Quizzes, Exams'!G46+'Quizzes, Exams'!I46+'Quizzes, Exams'!K46</f>
        <v>0</v>
      </c>
      <c r="C46" s="12">
        <f>+'Quizzes, Exams'!N46</f>
        <v>0</v>
      </c>
      <c r="D46" s="17">
        <f>+'Quizzes, Exams'!P46</f>
        <v>0</v>
      </c>
      <c r="E46" s="2" t="str">
        <f t="shared" si="2"/>
        <v>F</v>
      </c>
      <c r="F46" s="82">
        <f>+'Quizzes, Exams'!R46+'Quizzes, Exams'!T46+'Quizzes, Exams'!V46+'Quizzes, Exams'!X46+'Quizzes, Exams'!Z46+'Quizzes, Exams'!AD46</f>
        <v>0</v>
      </c>
      <c r="G46" s="82">
        <f>+'Quizzes, Exams'!AF46</f>
        <v>0</v>
      </c>
      <c r="H46" s="82">
        <f>+Extras!B46</f>
        <v>0</v>
      </c>
      <c r="I46" s="83">
        <f t="shared" si="3"/>
        <v>0</v>
      </c>
      <c r="J46" s="84">
        <f t="shared" si="4"/>
        <v>0</v>
      </c>
      <c r="K46" s="9" t="str">
        <f t="shared" si="5"/>
        <v>F</v>
      </c>
      <c r="L46" s="87"/>
      <c r="M46" s="87"/>
    </row>
    <row r="47" spans="1:13" s="86" customFormat="1" x14ac:dyDescent="0.4">
      <c r="A47" s="1">
        <f>+Attendance!A47</f>
        <v>0</v>
      </c>
      <c r="B47" s="12">
        <f>'Quizzes, Exams'!C47+'Quizzes, Exams'!E47+'Quizzes, Exams'!G47+'Quizzes, Exams'!I47+'Quizzes, Exams'!K47</f>
        <v>0</v>
      </c>
      <c r="C47" s="12">
        <f>+'Quizzes, Exams'!N47</f>
        <v>0</v>
      </c>
      <c r="D47" s="17">
        <f>+'Quizzes, Exams'!P47</f>
        <v>0</v>
      </c>
      <c r="E47" s="2" t="str">
        <f t="shared" si="2"/>
        <v>F</v>
      </c>
      <c r="F47" s="82">
        <f>+'Quizzes, Exams'!R47+'Quizzes, Exams'!T47+'Quizzes, Exams'!V47+'Quizzes, Exams'!X47+'Quizzes, Exams'!Z47+'Quizzes, Exams'!AD47</f>
        <v>0</v>
      </c>
      <c r="G47" s="82">
        <f>+'Quizzes, Exams'!AF47</f>
        <v>0</v>
      </c>
      <c r="H47" s="82">
        <f>+Extras!B47</f>
        <v>0</v>
      </c>
      <c r="I47" s="83">
        <f t="shared" si="3"/>
        <v>0</v>
      </c>
      <c r="J47" s="84">
        <f t="shared" si="4"/>
        <v>0</v>
      </c>
      <c r="K47" s="9" t="str">
        <f t="shared" si="5"/>
        <v>F</v>
      </c>
      <c r="L47" s="87"/>
      <c r="M47" s="87"/>
    </row>
    <row r="48" spans="1:13" s="86" customFormat="1" x14ac:dyDescent="0.4">
      <c r="A48" s="1">
        <f>+Attendance!A48</f>
        <v>0</v>
      </c>
      <c r="B48" s="12">
        <f>'Quizzes, Exams'!C48+'Quizzes, Exams'!E48+'Quizzes, Exams'!G48+'Quizzes, Exams'!I48+'Quizzes, Exams'!K48</f>
        <v>0</v>
      </c>
      <c r="C48" s="12">
        <f>+'Quizzes, Exams'!N48</f>
        <v>0</v>
      </c>
      <c r="D48" s="17">
        <f>+'Quizzes, Exams'!P48</f>
        <v>0</v>
      </c>
      <c r="E48" s="2" t="str">
        <f t="shared" si="2"/>
        <v>F</v>
      </c>
      <c r="F48" s="82">
        <f>+'Quizzes, Exams'!R48+'Quizzes, Exams'!T48+'Quizzes, Exams'!V48+'Quizzes, Exams'!X48+'Quizzes, Exams'!Z48+'Quizzes, Exams'!AD48</f>
        <v>0</v>
      </c>
      <c r="G48" s="82">
        <f>+'Quizzes, Exams'!AF48</f>
        <v>0</v>
      </c>
      <c r="H48" s="82">
        <f>+Extras!B48</f>
        <v>0</v>
      </c>
      <c r="I48" s="83">
        <f t="shared" si="3"/>
        <v>0</v>
      </c>
      <c r="J48" s="84">
        <f t="shared" si="4"/>
        <v>0</v>
      </c>
      <c r="K48" s="9" t="str">
        <f t="shared" si="5"/>
        <v>F</v>
      </c>
      <c r="L48" s="87"/>
      <c r="M48" s="87"/>
    </row>
    <row r="49" spans="1:13" s="86" customFormat="1" x14ac:dyDescent="0.4">
      <c r="A49" s="1">
        <f>+Attendance!A49</f>
        <v>0</v>
      </c>
      <c r="B49" s="12">
        <f>'Quizzes, Exams'!C49+'Quizzes, Exams'!E49+'Quizzes, Exams'!G49+'Quizzes, Exams'!I49+'Quizzes, Exams'!K49</f>
        <v>0</v>
      </c>
      <c r="C49" s="12">
        <f>+'Quizzes, Exams'!N49</f>
        <v>0</v>
      </c>
      <c r="D49" s="17">
        <f>+'Quizzes, Exams'!P49</f>
        <v>0</v>
      </c>
      <c r="E49" s="2" t="str">
        <f t="shared" si="2"/>
        <v>F</v>
      </c>
      <c r="F49" s="82">
        <f>+'Quizzes, Exams'!R49+'Quizzes, Exams'!T49+'Quizzes, Exams'!V49+'Quizzes, Exams'!X49+'Quizzes, Exams'!Z49+'Quizzes, Exams'!AD49</f>
        <v>0</v>
      </c>
      <c r="G49" s="82">
        <f>+'Quizzes, Exams'!AF49</f>
        <v>0</v>
      </c>
      <c r="H49" s="82">
        <f>+Extras!B49</f>
        <v>0</v>
      </c>
      <c r="I49" s="83">
        <f t="shared" si="3"/>
        <v>0</v>
      </c>
      <c r="J49" s="84">
        <f t="shared" si="4"/>
        <v>0</v>
      </c>
      <c r="K49" s="9" t="str">
        <f t="shared" si="5"/>
        <v>F</v>
      </c>
      <c r="L49" s="87"/>
      <c r="M49" s="87"/>
    </row>
    <row r="50" spans="1:13" s="86" customFormat="1" x14ac:dyDescent="0.4">
      <c r="A50" s="1">
        <f>+Attendance!A50</f>
        <v>0</v>
      </c>
      <c r="B50" s="12">
        <f>'Quizzes, Exams'!C50+'Quizzes, Exams'!E50+'Quizzes, Exams'!G50+'Quizzes, Exams'!I50+'Quizzes, Exams'!K50</f>
        <v>0</v>
      </c>
      <c r="C50" s="12">
        <f>+'Quizzes, Exams'!N50</f>
        <v>0</v>
      </c>
      <c r="D50" s="17">
        <f>+'Quizzes, Exams'!P50</f>
        <v>0</v>
      </c>
      <c r="E50" s="2" t="str">
        <f t="shared" si="2"/>
        <v>F</v>
      </c>
      <c r="F50" s="82">
        <f>+'Quizzes, Exams'!R50+'Quizzes, Exams'!T50+'Quizzes, Exams'!V50+'Quizzes, Exams'!X50+'Quizzes, Exams'!Z50+'Quizzes, Exams'!AD50</f>
        <v>0</v>
      </c>
      <c r="G50" s="82">
        <f>+'Quizzes, Exams'!AF50</f>
        <v>0</v>
      </c>
      <c r="H50" s="82">
        <f>+Extras!B50</f>
        <v>0</v>
      </c>
      <c r="I50" s="83">
        <f t="shared" si="3"/>
        <v>0</v>
      </c>
      <c r="J50" s="84">
        <f t="shared" si="4"/>
        <v>0</v>
      </c>
      <c r="K50" s="9" t="str">
        <f t="shared" si="5"/>
        <v>F</v>
      </c>
      <c r="L50" s="87"/>
      <c r="M50" s="87"/>
    </row>
    <row r="51" spans="1:13" s="86" customFormat="1" x14ac:dyDescent="0.4">
      <c r="A51" s="1">
        <f>+Attendance!A51</f>
        <v>0</v>
      </c>
      <c r="B51" s="12">
        <f>'Quizzes, Exams'!C51+'Quizzes, Exams'!E51+'Quizzes, Exams'!G51+'Quizzes, Exams'!I51+'Quizzes, Exams'!K51</f>
        <v>0</v>
      </c>
      <c r="C51" s="12">
        <f>+'Quizzes, Exams'!N51</f>
        <v>0</v>
      </c>
      <c r="D51" s="17">
        <f>+'Quizzes, Exams'!P51</f>
        <v>0</v>
      </c>
      <c r="E51" s="2" t="str">
        <f t="shared" si="2"/>
        <v>F</v>
      </c>
      <c r="F51" s="82">
        <f>+'Quizzes, Exams'!R51+'Quizzes, Exams'!T51+'Quizzes, Exams'!V51+'Quizzes, Exams'!X51+'Quizzes, Exams'!Z51+'Quizzes, Exams'!AD51</f>
        <v>0</v>
      </c>
      <c r="G51" s="82">
        <f>+'Quizzes, Exams'!AF51</f>
        <v>0</v>
      </c>
      <c r="H51" s="82">
        <f>+Extras!B51</f>
        <v>0</v>
      </c>
      <c r="I51" s="83">
        <f t="shared" si="3"/>
        <v>0</v>
      </c>
      <c r="J51" s="84">
        <f t="shared" si="4"/>
        <v>0</v>
      </c>
      <c r="K51" s="9" t="str">
        <f t="shared" si="5"/>
        <v>F</v>
      </c>
      <c r="L51" s="87"/>
      <c r="M51" s="87"/>
    </row>
    <row r="52" spans="1:13" s="86" customFormat="1" x14ac:dyDescent="0.4">
      <c r="A52" s="1">
        <f>+Attendance!A52</f>
        <v>0</v>
      </c>
      <c r="B52" s="12">
        <f>'Quizzes, Exams'!C52+'Quizzes, Exams'!E52+'Quizzes, Exams'!G52+'Quizzes, Exams'!I52+'Quizzes, Exams'!K52</f>
        <v>0</v>
      </c>
      <c r="C52" s="12">
        <f>+'Quizzes, Exams'!N52</f>
        <v>0</v>
      </c>
      <c r="D52" s="17">
        <f>+'Quizzes, Exams'!P52</f>
        <v>0</v>
      </c>
      <c r="E52" s="2" t="str">
        <f t="shared" si="2"/>
        <v>F</v>
      </c>
      <c r="F52" s="82">
        <f>+'Quizzes, Exams'!R52+'Quizzes, Exams'!T52+'Quizzes, Exams'!V52+'Quizzes, Exams'!X52+'Quizzes, Exams'!Z52+'Quizzes, Exams'!AD52</f>
        <v>0</v>
      </c>
      <c r="G52" s="82">
        <f>+'Quizzes, Exams'!AF52</f>
        <v>0</v>
      </c>
      <c r="H52" s="82">
        <f>+Extras!B52</f>
        <v>0</v>
      </c>
      <c r="I52" s="83">
        <f t="shared" si="3"/>
        <v>0</v>
      </c>
      <c r="J52" s="84">
        <f t="shared" si="4"/>
        <v>0</v>
      </c>
      <c r="K52" s="9" t="str">
        <f t="shared" si="5"/>
        <v>F</v>
      </c>
      <c r="L52" s="87"/>
      <c r="M52" s="87"/>
    </row>
    <row r="53" spans="1:13" s="86" customFormat="1" x14ac:dyDescent="0.4">
      <c r="A53" s="1">
        <f>+Attendance!A53</f>
        <v>0</v>
      </c>
      <c r="B53" s="12">
        <f>'Quizzes, Exams'!C53+'Quizzes, Exams'!E53+'Quizzes, Exams'!G53+'Quizzes, Exams'!I53+'Quizzes, Exams'!K53</f>
        <v>0</v>
      </c>
      <c r="C53" s="12">
        <f>+'Quizzes, Exams'!N53</f>
        <v>0</v>
      </c>
      <c r="D53" s="17">
        <f>+'Quizzes, Exams'!P53</f>
        <v>0</v>
      </c>
      <c r="E53" s="2" t="str">
        <f t="shared" si="2"/>
        <v>F</v>
      </c>
      <c r="F53" s="82">
        <f>+'Quizzes, Exams'!R53+'Quizzes, Exams'!T53+'Quizzes, Exams'!V53+'Quizzes, Exams'!X53+'Quizzes, Exams'!Z53+'Quizzes, Exams'!AD53</f>
        <v>0</v>
      </c>
      <c r="G53" s="82">
        <f>+'Quizzes, Exams'!AF53</f>
        <v>0</v>
      </c>
      <c r="H53" s="82">
        <f>+Extras!B53</f>
        <v>0</v>
      </c>
      <c r="I53" s="83">
        <f t="shared" si="3"/>
        <v>0</v>
      </c>
      <c r="J53" s="84">
        <f t="shared" si="4"/>
        <v>0</v>
      </c>
      <c r="K53" s="9" t="str">
        <f t="shared" si="5"/>
        <v>F</v>
      </c>
      <c r="L53" s="87"/>
      <c r="M53" s="87"/>
    </row>
    <row r="54" spans="1:13" s="86" customFormat="1" x14ac:dyDescent="0.4">
      <c r="A54" s="1">
        <f>+Attendance!A54</f>
        <v>0</v>
      </c>
      <c r="B54" s="12">
        <f>'Quizzes, Exams'!C54+'Quizzes, Exams'!E54+'Quizzes, Exams'!G54+'Quizzes, Exams'!I54+'Quizzes, Exams'!K54</f>
        <v>0</v>
      </c>
      <c r="C54" s="12">
        <f>+'Quizzes, Exams'!N54</f>
        <v>0</v>
      </c>
      <c r="D54" s="17">
        <f>+'Quizzes, Exams'!P54</f>
        <v>0</v>
      </c>
      <c r="E54" s="2" t="str">
        <f t="shared" si="2"/>
        <v>F</v>
      </c>
      <c r="F54" s="82">
        <f>+'Quizzes, Exams'!R54+'Quizzes, Exams'!T54+'Quizzes, Exams'!V54+'Quizzes, Exams'!X54+'Quizzes, Exams'!Z54+'Quizzes, Exams'!AD54</f>
        <v>0</v>
      </c>
      <c r="G54" s="82">
        <f>+'Quizzes, Exams'!AF54</f>
        <v>0</v>
      </c>
      <c r="H54" s="82">
        <f>+Extras!B54</f>
        <v>0</v>
      </c>
      <c r="I54" s="83">
        <f t="shared" si="3"/>
        <v>0</v>
      </c>
      <c r="J54" s="84">
        <f t="shared" si="4"/>
        <v>0</v>
      </c>
      <c r="K54" s="9" t="str">
        <f t="shared" si="5"/>
        <v>F</v>
      </c>
      <c r="L54" s="87"/>
      <c r="M54" s="87"/>
    </row>
    <row r="55" spans="1:13" s="86" customFormat="1" x14ac:dyDescent="0.4">
      <c r="A55" s="1">
        <f>+Attendance!A55</f>
        <v>0</v>
      </c>
      <c r="B55" s="12">
        <f>'Quizzes, Exams'!C55+'Quizzes, Exams'!E55+'Quizzes, Exams'!G55+'Quizzes, Exams'!I55+'Quizzes, Exams'!K55</f>
        <v>0</v>
      </c>
      <c r="C55" s="12">
        <f>+'Quizzes, Exams'!N55</f>
        <v>0</v>
      </c>
      <c r="D55" s="17">
        <f>+'Quizzes, Exams'!P55</f>
        <v>0</v>
      </c>
      <c r="E55" s="2" t="str">
        <f t="shared" si="2"/>
        <v>F</v>
      </c>
      <c r="F55" s="82">
        <f>+'Quizzes, Exams'!R55+'Quizzes, Exams'!T55+'Quizzes, Exams'!V55+'Quizzes, Exams'!X55+'Quizzes, Exams'!Z55+'Quizzes, Exams'!AD55</f>
        <v>0</v>
      </c>
      <c r="G55" s="82">
        <f>+'Quizzes, Exams'!AF55</f>
        <v>0</v>
      </c>
      <c r="H55" s="82">
        <f>+Extras!B55</f>
        <v>0</v>
      </c>
      <c r="I55" s="83">
        <f t="shared" si="3"/>
        <v>0</v>
      </c>
      <c r="J55" s="84">
        <f t="shared" si="4"/>
        <v>0</v>
      </c>
      <c r="K55" s="9" t="str">
        <f t="shared" si="5"/>
        <v>F</v>
      </c>
      <c r="L55" s="87"/>
      <c r="M55" s="87"/>
    </row>
    <row r="56" spans="1:13" s="86" customFormat="1" x14ac:dyDescent="0.4">
      <c r="A56" s="1">
        <f>+Attendance!A56</f>
        <v>0</v>
      </c>
      <c r="B56" s="12">
        <f>'Quizzes, Exams'!C56+'Quizzes, Exams'!E56+'Quizzes, Exams'!G56+'Quizzes, Exams'!I56+'Quizzes, Exams'!K56</f>
        <v>0</v>
      </c>
      <c r="C56" s="12">
        <f>+'Quizzes, Exams'!N56</f>
        <v>0</v>
      </c>
      <c r="D56" s="17">
        <f>+'Quizzes, Exams'!P56</f>
        <v>0</v>
      </c>
      <c r="E56" s="2" t="str">
        <f t="shared" si="2"/>
        <v>F</v>
      </c>
      <c r="F56" s="82">
        <f>+'Quizzes, Exams'!R56+'Quizzes, Exams'!T56+'Quizzes, Exams'!V56+'Quizzes, Exams'!X56+'Quizzes, Exams'!Z56+'Quizzes, Exams'!AD56</f>
        <v>0</v>
      </c>
      <c r="G56" s="82">
        <f>+'Quizzes, Exams'!AF56</f>
        <v>0</v>
      </c>
      <c r="H56" s="82">
        <f>+Extras!B56</f>
        <v>0</v>
      </c>
      <c r="I56" s="83">
        <f t="shared" si="3"/>
        <v>0</v>
      </c>
      <c r="J56" s="84">
        <f t="shared" si="4"/>
        <v>0</v>
      </c>
      <c r="K56" s="9" t="str">
        <f t="shared" si="5"/>
        <v>F</v>
      </c>
      <c r="L56" s="87"/>
      <c r="M56" s="87"/>
    </row>
    <row r="57" spans="1:13" s="86" customFormat="1" x14ac:dyDescent="0.4">
      <c r="A57" s="1">
        <f>+Attendance!A57</f>
        <v>0</v>
      </c>
      <c r="B57" s="12">
        <f>'Quizzes, Exams'!C57+'Quizzes, Exams'!E57+'Quizzes, Exams'!G57+'Quizzes, Exams'!I57+'Quizzes, Exams'!K57</f>
        <v>0</v>
      </c>
      <c r="C57" s="12">
        <f>+'Quizzes, Exams'!N57</f>
        <v>0</v>
      </c>
      <c r="D57" s="17">
        <f>+'Quizzes, Exams'!P57</f>
        <v>0</v>
      </c>
      <c r="E57" s="2" t="str">
        <f t="shared" si="2"/>
        <v>F</v>
      </c>
      <c r="F57" s="82">
        <f>+'Quizzes, Exams'!R57+'Quizzes, Exams'!T57+'Quizzes, Exams'!V57+'Quizzes, Exams'!X57+'Quizzes, Exams'!Z57+'Quizzes, Exams'!AD57</f>
        <v>0</v>
      </c>
      <c r="G57" s="82">
        <f>+'Quizzes, Exams'!AF57</f>
        <v>0</v>
      </c>
      <c r="H57" s="82">
        <f>+Extras!B57</f>
        <v>0</v>
      </c>
      <c r="I57" s="83">
        <f t="shared" si="3"/>
        <v>0</v>
      </c>
      <c r="J57" s="84">
        <f t="shared" si="4"/>
        <v>0</v>
      </c>
      <c r="K57" s="9" t="str">
        <f t="shared" si="5"/>
        <v>F</v>
      </c>
      <c r="L57" s="87"/>
      <c r="M57" s="87"/>
    </row>
    <row r="58" spans="1:13" s="86" customFormat="1" x14ac:dyDescent="0.4">
      <c r="A58" s="1">
        <f>+Attendance!A58</f>
        <v>0</v>
      </c>
      <c r="B58" s="12">
        <f>'Quizzes, Exams'!C58+'Quizzes, Exams'!E58+'Quizzes, Exams'!G58+'Quizzes, Exams'!I58+'Quizzes, Exams'!K58</f>
        <v>0</v>
      </c>
      <c r="C58" s="12">
        <f>+'Quizzes, Exams'!N58</f>
        <v>0</v>
      </c>
      <c r="D58" s="17">
        <f>+'Quizzes, Exams'!P58</f>
        <v>0</v>
      </c>
      <c r="E58" s="2" t="str">
        <f t="shared" si="2"/>
        <v>F</v>
      </c>
      <c r="F58" s="82">
        <f>+'Quizzes, Exams'!R58+'Quizzes, Exams'!T58+'Quizzes, Exams'!V58+'Quizzes, Exams'!X58+'Quizzes, Exams'!Z58+'Quizzes, Exams'!AD58</f>
        <v>0</v>
      </c>
      <c r="G58" s="82">
        <f>+'Quizzes, Exams'!AF58</f>
        <v>0</v>
      </c>
      <c r="H58" s="82">
        <f>+Extras!B58</f>
        <v>0</v>
      </c>
      <c r="I58" s="83">
        <f t="shared" si="3"/>
        <v>0</v>
      </c>
      <c r="J58" s="84">
        <f t="shared" si="4"/>
        <v>0</v>
      </c>
      <c r="K58" s="9" t="str">
        <f t="shared" si="5"/>
        <v>F</v>
      </c>
      <c r="L58" s="87"/>
      <c r="M58" s="87"/>
    </row>
    <row r="59" spans="1:13" s="86" customFormat="1" x14ac:dyDescent="0.4">
      <c r="A59" s="1">
        <f>+Attendance!A59</f>
        <v>0</v>
      </c>
      <c r="B59" s="12">
        <f>'Quizzes, Exams'!C59+'Quizzes, Exams'!E59+'Quizzes, Exams'!G59+'Quizzes, Exams'!I59+'Quizzes, Exams'!K59</f>
        <v>0</v>
      </c>
      <c r="C59" s="12">
        <f>+'Quizzes, Exams'!N59</f>
        <v>0</v>
      </c>
      <c r="D59" s="17">
        <f>+'Quizzes, Exams'!P59</f>
        <v>0</v>
      </c>
      <c r="E59" s="2" t="str">
        <f t="shared" si="2"/>
        <v>F</v>
      </c>
      <c r="F59" s="82">
        <f>+'Quizzes, Exams'!R59+'Quizzes, Exams'!T59+'Quizzes, Exams'!V59+'Quizzes, Exams'!X59+'Quizzes, Exams'!Z59+'Quizzes, Exams'!AD59</f>
        <v>0</v>
      </c>
      <c r="G59" s="82">
        <f>+'Quizzes, Exams'!AF59</f>
        <v>0</v>
      </c>
      <c r="H59" s="82">
        <f>+Extras!B59</f>
        <v>0</v>
      </c>
      <c r="I59" s="83">
        <f t="shared" si="3"/>
        <v>0</v>
      </c>
      <c r="J59" s="84">
        <f t="shared" si="4"/>
        <v>0</v>
      </c>
      <c r="K59" s="9" t="str">
        <f t="shared" si="5"/>
        <v>F</v>
      </c>
      <c r="L59" s="87"/>
      <c r="M59" s="87"/>
    </row>
    <row r="60" spans="1:13" s="86" customFormat="1" x14ac:dyDescent="0.4">
      <c r="A60" s="1">
        <f>+Attendance!A60</f>
        <v>0</v>
      </c>
      <c r="B60" s="12">
        <f>'Quizzes, Exams'!C60+'Quizzes, Exams'!E60+'Quizzes, Exams'!G60+'Quizzes, Exams'!I60+'Quizzes, Exams'!K60</f>
        <v>0</v>
      </c>
      <c r="C60" s="12">
        <f>+'Quizzes, Exams'!N60</f>
        <v>0</v>
      </c>
      <c r="D60" s="17">
        <f>+'Quizzes, Exams'!P60</f>
        <v>0</v>
      </c>
      <c r="E60" s="2" t="str">
        <f t="shared" si="2"/>
        <v>F</v>
      </c>
      <c r="F60" s="82">
        <f>+'Quizzes, Exams'!R60+'Quizzes, Exams'!T60+'Quizzes, Exams'!V60+'Quizzes, Exams'!X60+'Quizzes, Exams'!Z60+'Quizzes, Exams'!AD60</f>
        <v>0</v>
      </c>
      <c r="G60" s="82">
        <f>+'Quizzes, Exams'!AF60</f>
        <v>0</v>
      </c>
      <c r="H60" s="82">
        <f>+Extras!B60</f>
        <v>0</v>
      </c>
      <c r="I60" s="83">
        <f t="shared" si="3"/>
        <v>0</v>
      </c>
      <c r="J60" s="84">
        <f t="shared" si="4"/>
        <v>0</v>
      </c>
      <c r="K60" s="9" t="str">
        <f t="shared" si="5"/>
        <v>F</v>
      </c>
      <c r="L60" s="87"/>
      <c r="M60" s="87"/>
    </row>
    <row r="61" spans="1:13" s="86" customFormat="1" x14ac:dyDescent="0.4">
      <c r="A61" s="1">
        <f>+Attendance!A61</f>
        <v>0</v>
      </c>
      <c r="B61" s="12">
        <f>'Quizzes, Exams'!C61+'Quizzes, Exams'!E61+'Quizzes, Exams'!G61+'Quizzes, Exams'!I61+'Quizzes, Exams'!K61</f>
        <v>0</v>
      </c>
      <c r="C61" s="12">
        <f>+'Quizzes, Exams'!N61</f>
        <v>0</v>
      </c>
      <c r="D61" s="17">
        <f>+'Quizzes, Exams'!P61</f>
        <v>0</v>
      </c>
      <c r="E61" s="2" t="str">
        <f t="shared" si="2"/>
        <v>F</v>
      </c>
      <c r="F61" s="82">
        <f>+'Quizzes, Exams'!R61+'Quizzes, Exams'!T61+'Quizzes, Exams'!V61+'Quizzes, Exams'!X61+'Quizzes, Exams'!Z61+'Quizzes, Exams'!AD61</f>
        <v>0</v>
      </c>
      <c r="G61" s="82">
        <f>+'Quizzes, Exams'!AF61</f>
        <v>0</v>
      </c>
      <c r="H61" s="82">
        <f>+Extras!B61</f>
        <v>0</v>
      </c>
      <c r="I61" s="83">
        <f t="shared" si="3"/>
        <v>0</v>
      </c>
      <c r="J61" s="84">
        <f t="shared" si="4"/>
        <v>0</v>
      </c>
      <c r="K61" s="9" t="str">
        <f t="shared" si="5"/>
        <v>F</v>
      </c>
      <c r="L61" s="87"/>
      <c r="M61" s="87"/>
    </row>
    <row r="62" spans="1:13" s="86" customFormat="1" x14ac:dyDescent="0.4">
      <c r="A62" s="1">
        <f>+Attendance!A62</f>
        <v>0</v>
      </c>
      <c r="B62" s="12">
        <f>'Quizzes, Exams'!C62+'Quizzes, Exams'!E62+'Quizzes, Exams'!G62+'Quizzes, Exams'!I62+'Quizzes, Exams'!K62</f>
        <v>0</v>
      </c>
      <c r="C62" s="12">
        <f>+'Quizzes, Exams'!N62</f>
        <v>0</v>
      </c>
      <c r="D62" s="17">
        <f>+'Quizzes, Exams'!P62</f>
        <v>0</v>
      </c>
      <c r="E62" s="2" t="str">
        <f t="shared" si="2"/>
        <v>F</v>
      </c>
      <c r="F62" s="82">
        <f>+'Quizzes, Exams'!R62+'Quizzes, Exams'!T62+'Quizzes, Exams'!V62+'Quizzes, Exams'!X62+'Quizzes, Exams'!Z62+'Quizzes, Exams'!AD62</f>
        <v>0</v>
      </c>
      <c r="G62" s="82">
        <f>+'Quizzes, Exams'!AF62</f>
        <v>0</v>
      </c>
      <c r="H62" s="82">
        <f>+Extras!B62</f>
        <v>0</v>
      </c>
      <c r="I62" s="83">
        <f t="shared" si="3"/>
        <v>0</v>
      </c>
      <c r="J62" s="84">
        <f t="shared" si="4"/>
        <v>0</v>
      </c>
      <c r="K62" s="9" t="str">
        <f t="shared" si="5"/>
        <v>F</v>
      </c>
      <c r="L62" s="87"/>
      <c r="M62" s="87"/>
    </row>
    <row r="63" spans="1:13" s="86" customFormat="1" x14ac:dyDescent="0.4">
      <c r="A63" s="1">
        <f>+Attendance!A63</f>
        <v>0</v>
      </c>
      <c r="B63" s="12">
        <f>'Quizzes, Exams'!C63+'Quizzes, Exams'!E63+'Quizzes, Exams'!G63+'Quizzes, Exams'!I63+'Quizzes, Exams'!K63</f>
        <v>0</v>
      </c>
      <c r="C63" s="12">
        <f>+'Quizzes, Exams'!N63</f>
        <v>0</v>
      </c>
      <c r="D63" s="17">
        <f>+'Quizzes, Exams'!P63</f>
        <v>0</v>
      </c>
      <c r="E63" s="2" t="str">
        <f t="shared" si="2"/>
        <v>F</v>
      </c>
      <c r="F63" s="82">
        <f>+'Quizzes, Exams'!R63+'Quizzes, Exams'!T63+'Quizzes, Exams'!V63+'Quizzes, Exams'!X63+'Quizzes, Exams'!Z63+'Quizzes, Exams'!AD63</f>
        <v>0</v>
      </c>
      <c r="G63" s="82">
        <f>+'Quizzes, Exams'!AF63</f>
        <v>0</v>
      </c>
      <c r="H63" s="82">
        <f>+Extras!B63</f>
        <v>0</v>
      </c>
      <c r="I63" s="83">
        <f t="shared" si="3"/>
        <v>0</v>
      </c>
      <c r="J63" s="84">
        <f t="shared" si="4"/>
        <v>0</v>
      </c>
      <c r="K63" s="9" t="str">
        <f t="shared" si="5"/>
        <v>F</v>
      </c>
      <c r="L63" s="87"/>
      <c r="M63" s="87"/>
    </row>
    <row r="64" spans="1:13" s="86" customFormat="1" x14ac:dyDescent="0.4">
      <c r="A64" s="1">
        <f>+Attendance!A64</f>
        <v>0</v>
      </c>
      <c r="B64" s="12">
        <f>'Quizzes, Exams'!C64+'Quizzes, Exams'!E64+'Quizzes, Exams'!G64+'Quizzes, Exams'!I64+'Quizzes, Exams'!K64</f>
        <v>0</v>
      </c>
      <c r="C64" s="12">
        <f>+'Quizzes, Exams'!N64</f>
        <v>0</v>
      </c>
      <c r="D64" s="17">
        <f>+'Quizzes, Exams'!P64</f>
        <v>0</v>
      </c>
      <c r="E64" s="2" t="str">
        <f t="shared" si="2"/>
        <v>F</v>
      </c>
      <c r="F64" s="82">
        <f>+'Quizzes, Exams'!R64+'Quizzes, Exams'!T64+'Quizzes, Exams'!V64+'Quizzes, Exams'!X64+'Quizzes, Exams'!Z64+'Quizzes, Exams'!AD64</f>
        <v>0</v>
      </c>
      <c r="G64" s="82">
        <f>+'Quizzes, Exams'!AF64</f>
        <v>0</v>
      </c>
      <c r="H64" s="82">
        <f>+Extras!B64</f>
        <v>0</v>
      </c>
      <c r="I64" s="83">
        <f t="shared" si="3"/>
        <v>0</v>
      </c>
      <c r="J64" s="84">
        <f t="shared" si="4"/>
        <v>0</v>
      </c>
      <c r="K64" s="9" t="str">
        <f t="shared" si="5"/>
        <v>F</v>
      </c>
      <c r="L64" s="87"/>
      <c r="M64" s="87"/>
    </row>
    <row r="65" spans="2:13" ht="20.25" thickBot="1" x14ac:dyDescent="0.45">
      <c r="L65" s="21"/>
      <c r="M65" s="21"/>
    </row>
    <row r="66" spans="2:13" ht="20.25" thickBot="1" x14ac:dyDescent="0.45">
      <c r="J66" s="88" t="s">
        <v>66</v>
      </c>
      <c r="K66" s="92" t="s">
        <v>70</v>
      </c>
      <c r="L66" s="21"/>
      <c r="M66" s="21"/>
    </row>
    <row r="67" spans="2:13" ht="20.25" thickTop="1" x14ac:dyDescent="0.4">
      <c r="J67" s="89" t="s">
        <v>68</v>
      </c>
      <c r="K67" s="93">
        <f>COUNTIF($K$5:$K$64,"A")+COUNTIF($K$5:$K$64,"A-")</f>
        <v>0</v>
      </c>
    </row>
    <row r="68" spans="2:13" x14ac:dyDescent="0.4">
      <c r="J68" s="90" t="s">
        <v>69</v>
      </c>
      <c r="K68" s="94">
        <f>COUNTIF($K$5:$K$64,"B+")+COUNTIF($K$5:$K$64,"B")+COUNTIF($K$5:$K$64,"B-")</f>
        <v>0</v>
      </c>
    </row>
    <row r="69" spans="2:13" x14ac:dyDescent="0.4">
      <c r="J69" s="96" t="s">
        <v>72</v>
      </c>
      <c r="K69" s="94">
        <f>COUNTIF($K$5:$K$64,"C+")+COUNTIF($K$5:$K$64,"C")+COUNTIF($K$5:$K$64,"C-")</f>
        <v>0</v>
      </c>
    </row>
    <row r="70" spans="2:13" ht="20.25" thickBot="1" x14ac:dyDescent="0.45">
      <c r="B70" s="23">
        <v>0</v>
      </c>
      <c r="C70" s="24" t="s">
        <v>2</v>
      </c>
      <c r="J70" s="91" t="s">
        <v>67</v>
      </c>
      <c r="K70" s="95">
        <f>COUNTA($K$5:$K$64)-K67-K68-K69</f>
        <v>60</v>
      </c>
    </row>
    <row r="71" spans="2:13" x14ac:dyDescent="0.4">
      <c r="B71" s="23">
        <v>0.6</v>
      </c>
      <c r="C71" s="24" t="s">
        <v>12</v>
      </c>
    </row>
    <row r="72" spans="2:13" x14ac:dyDescent="0.4">
      <c r="B72" s="16">
        <v>0.64</v>
      </c>
      <c r="C72" s="13" t="s">
        <v>21</v>
      </c>
    </row>
    <row r="73" spans="2:13" x14ac:dyDescent="0.4">
      <c r="B73" s="16">
        <v>0.67</v>
      </c>
      <c r="C73" s="13" t="s">
        <v>13</v>
      </c>
    </row>
    <row r="74" spans="2:13" x14ac:dyDescent="0.4">
      <c r="B74" s="16">
        <v>0.7</v>
      </c>
      <c r="C74" s="13" t="s">
        <v>14</v>
      </c>
    </row>
    <row r="75" spans="2:13" x14ac:dyDescent="0.4">
      <c r="B75" s="16">
        <v>0.74</v>
      </c>
      <c r="C75" s="13" t="s">
        <v>9</v>
      </c>
    </row>
    <row r="76" spans="2:13" x14ac:dyDescent="0.4">
      <c r="B76" s="16">
        <v>0.77</v>
      </c>
      <c r="C76" s="13" t="s">
        <v>15</v>
      </c>
    </row>
    <row r="77" spans="2:13" x14ac:dyDescent="0.4">
      <c r="B77" s="16">
        <v>0.8</v>
      </c>
      <c r="C77" s="13" t="s">
        <v>16</v>
      </c>
    </row>
    <row r="78" spans="2:13" x14ac:dyDescent="0.4">
      <c r="B78" s="16">
        <v>0.84</v>
      </c>
      <c r="C78" s="13" t="s">
        <v>10</v>
      </c>
    </row>
    <row r="79" spans="2:13" x14ac:dyDescent="0.4">
      <c r="B79" s="16">
        <v>0.87</v>
      </c>
      <c r="C79" s="13" t="s">
        <v>17</v>
      </c>
    </row>
    <row r="80" spans="2:13" x14ac:dyDescent="0.4">
      <c r="B80" s="16">
        <v>0.9</v>
      </c>
      <c r="C80" s="13" t="s">
        <v>18</v>
      </c>
    </row>
    <row r="81" spans="2:3" x14ac:dyDescent="0.4">
      <c r="B81" s="16">
        <v>0.94</v>
      </c>
      <c r="C81" s="13" t="s">
        <v>11</v>
      </c>
    </row>
  </sheetData>
  <sheetProtection selectLockedCells="1"/>
  <sortState xmlns:xlrd2="http://schemas.microsoft.com/office/spreadsheetml/2017/richdata2" ref="M5:O15">
    <sortCondition ref="M5"/>
  </sortState>
  <mergeCells count="2">
    <mergeCell ref="D3:E3"/>
    <mergeCell ref="B2:J2"/>
  </mergeCells>
  <phoneticPr fontId="0" type="noConversion"/>
  <conditionalFormatting sqref="E5:E64 K5:K64">
    <cfRule type="cellIs" dxfId="13" priority="30" operator="greaterThanOrEqual">
      <formula>"C"</formula>
    </cfRule>
    <cfRule type="cellIs" dxfId="12" priority="33" operator="lessThan">
      <formula>"C"</formula>
    </cfRule>
  </conditionalFormatting>
  <conditionalFormatting sqref="E6:E64 K5:K64">
    <cfRule type="cellIs" dxfId="11" priority="31" operator="lessThan">
      <formula>"C"</formula>
    </cfRule>
    <cfRule type="containsText" dxfId="10" priority="32" operator="containsText" text="B or A">
      <formula>NOT(ISERROR(SEARCH("B or A",E5)))</formula>
    </cfRule>
  </conditionalFormatting>
  <conditionalFormatting sqref="E6:E64 K5:K64">
    <cfRule type="cellIs" dxfId="9" priority="27" operator="greaterThan">
      <formula>"C"</formula>
    </cfRule>
    <cfRule type="cellIs" dxfId="8" priority="28" operator="lessThan">
      <formula>"C"</formula>
    </cfRule>
    <cfRule type="containsText" dxfId="7" priority="29" operator="containsText" text="B or A">
      <formula>NOT(ISERROR(SEARCH("B or A",E5)))</formula>
    </cfRule>
  </conditionalFormatting>
  <printOptions horizontalCentered="1" gridLines="1"/>
  <pageMargins left="0.75" right="0.75" top="0.75" bottom="0.75" header="0.5" footer="0.5"/>
  <pageSetup fitToHeight="2" orientation="portrait" horizontalDpi="300" verticalDpi="300" r:id="rId1"/>
  <headerFooter alignWithMargins="0">
    <oddHeader>&amp;C&amp;F</oddHeader>
    <oddFooter>&amp;L&amp;B Confidential&amp;B&amp;C&amp;D&amp;RPage &amp;P</oddFooter>
  </headerFooter>
  <rowBreaks count="1" manualBreakCount="1">
    <brk id="26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15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12.75" x14ac:dyDescent="0.2"/>
  <sheetData>
    <row r="1" spans="1:64" ht="19.5" x14ac:dyDescent="0.4">
      <c r="A1" s="3" t="s">
        <v>84</v>
      </c>
      <c r="B1" s="11" t="s">
        <v>85</v>
      </c>
      <c r="D1" s="3" t="s">
        <v>0</v>
      </c>
      <c r="E1" s="1" t="s">
        <v>73</v>
      </c>
      <c r="F1" s="1" t="s">
        <v>74</v>
      </c>
      <c r="G1" s="1" t="s">
        <v>82</v>
      </c>
      <c r="H1" s="1" t="s">
        <v>83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>
        <v>0</v>
      </c>
      <c r="Q1" s="1">
        <v>0</v>
      </c>
      <c r="R1" s="1">
        <v>0</v>
      </c>
      <c r="S1" s="1">
        <v>0</v>
      </c>
      <c r="T1" s="1">
        <v>0</v>
      </c>
      <c r="U1" s="1">
        <v>0</v>
      </c>
      <c r="V1" s="1">
        <v>0</v>
      </c>
      <c r="W1" s="1">
        <v>0</v>
      </c>
      <c r="X1" s="1">
        <v>0</v>
      </c>
      <c r="Y1" s="1">
        <v>0</v>
      </c>
      <c r="Z1" s="1">
        <v>0</v>
      </c>
      <c r="AA1" s="1">
        <v>0</v>
      </c>
      <c r="AB1" s="1">
        <v>0</v>
      </c>
      <c r="AC1" s="1">
        <v>0</v>
      </c>
      <c r="AD1" s="1">
        <v>0</v>
      </c>
      <c r="AE1" s="1">
        <v>0</v>
      </c>
      <c r="AF1" s="1">
        <v>0</v>
      </c>
      <c r="AG1" s="1">
        <v>0</v>
      </c>
      <c r="AH1" s="1">
        <v>0</v>
      </c>
      <c r="AI1" s="1">
        <v>0</v>
      </c>
      <c r="AJ1" s="1">
        <v>0</v>
      </c>
      <c r="AK1" s="1">
        <v>0</v>
      </c>
      <c r="AL1" s="1">
        <v>0</v>
      </c>
      <c r="AM1" s="1">
        <v>0</v>
      </c>
      <c r="AN1" s="1">
        <v>0</v>
      </c>
      <c r="AO1" s="1">
        <v>0</v>
      </c>
      <c r="AP1" s="1">
        <v>0</v>
      </c>
      <c r="AQ1" s="1">
        <v>0</v>
      </c>
      <c r="AR1" s="1">
        <v>0</v>
      </c>
      <c r="AS1" s="1">
        <v>0</v>
      </c>
      <c r="AT1" s="1">
        <v>0</v>
      </c>
      <c r="AU1" s="1">
        <v>0</v>
      </c>
      <c r="AV1" s="1">
        <v>0</v>
      </c>
      <c r="AW1" s="1">
        <v>0</v>
      </c>
      <c r="AX1" s="1">
        <v>0</v>
      </c>
      <c r="AY1" s="1">
        <v>0</v>
      </c>
      <c r="AZ1" s="1">
        <v>0</v>
      </c>
      <c r="BA1" s="1">
        <v>0</v>
      </c>
      <c r="BB1" s="1">
        <v>0</v>
      </c>
      <c r="BC1" s="1">
        <v>0</v>
      </c>
      <c r="BD1" s="1">
        <v>0</v>
      </c>
      <c r="BE1" s="1">
        <v>0</v>
      </c>
      <c r="BF1" s="1">
        <v>0</v>
      </c>
      <c r="BG1" s="1">
        <v>0</v>
      </c>
      <c r="BH1" s="1">
        <v>0</v>
      </c>
      <c r="BI1" s="1">
        <v>0</v>
      </c>
      <c r="BJ1" s="1">
        <v>0</v>
      </c>
      <c r="BK1" s="1">
        <v>0</v>
      </c>
      <c r="BL1" s="1">
        <v>0</v>
      </c>
    </row>
    <row r="2" spans="1:64" ht="19.5" x14ac:dyDescent="0.4">
      <c r="A2" s="6"/>
      <c r="B2" s="98" t="s">
        <v>64</v>
      </c>
      <c r="C2" s="34" t="s">
        <v>52</v>
      </c>
      <c r="D2" s="59">
        <v>25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0</v>
      </c>
      <c r="M2" s="12">
        <v>0</v>
      </c>
      <c r="N2" s="12">
        <v>0</v>
      </c>
      <c r="O2" s="12">
        <v>0</v>
      </c>
      <c r="P2" s="12">
        <v>0</v>
      </c>
      <c r="Q2" s="12">
        <v>0</v>
      </c>
      <c r="R2" s="12">
        <v>0</v>
      </c>
      <c r="S2" s="12">
        <v>0</v>
      </c>
      <c r="T2" s="12">
        <v>0</v>
      </c>
      <c r="U2" s="12">
        <v>0</v>
      </c>
      <c r="V2" s="12">
        <v>0</v>
      </c>
      <c r="W2" s="12">
        <v>0</v>
      </c>
      <c r="X2" s="12">
        <v>0</v>
      </c>
      <c r="Y2" s="12">
        <v>0</v>
      </c>
      <c r="Z2" s="12">
        <v>0</v>
      </c>
      <c r="AA2" s="12">
        <v>0</v>
      </c>
      <c r="AB2" s="12">
        <v>0</v>
      </c>
      <c r="AC2" s="12">
        <v>0</v>
      </c>
      <c r="AD2" s="12">
        <v>0</v>
      </c>
      <c r="AE2" s="12">
        <v>0</v>
      </c>
      <c r="AF2" s="12">
        <v>0</v>
      </c>
      <c r="AG2" s="12">
        <v>0</v>
      </c>
      <c r="AH2" s="12">
        <v>0</v>
      </c>
      <c r="AI2" s="12">
        <v>0</v>
      </c>
      <c r="AJ2" s="12">
        <v>0</v>
      </c>
      <c r="AK2" s="12">
        <v>0</v>
      </c>
      <c r="AL2" s="12">
        <v>0</v>
      </c>
      <c r="AM2" s="12">
        <v>0</v>
      </c>
      <c r="AN2" s="12">
        <v>0</v>
      </c>
      <c r="AO2" s="12">
        <v>0</v>
      </c>
      <c r="AP2" s="12">
        <v>0</v>
      </c>
      <c r="AQ2" s="12">
        <v>0</v>
      </c>
      <c r="AR2" s="12">
        <v>0</v>
      </c>
      <c r="AS2" s="12">
        <v>0</v>
      </c>
      <c r="AT2" s="12">
        <v>0</v>
      </c>
      <c r="AU2" s="12">
        <v>0</v>
      </c>
      <c r="AV2" s="12">
        <v>0</v>
      </c>
      <c r="AW2" s="12">
        <v>0</v>
      </c>
      <c r="AX2" s="12">
        <v>0</v>
      </c>
      <c r="AY2" s="12">
        <v>0</v>
      </c>
      <c r="AZ2" s="12">
        <v>0</v>
      </c>
      <c r="BA2" s="12">
        <v>0</v>
      </c>
      <c r="BB2" s="12">
        <v>0</v>
      </c>
      <c r="BC2" s="12">
        <v>0</v>
      </c>
      <c r="BD2" s="12">
        <v>0</v>
      </c>
      <c r="BE2" s="12">
        <v>0</v>
      </c>
      <c r="BF2" s="12">
        <v>0</v>
      </c>
      <c r="BG2" s="12">
        <v>0</v>
      </c>
      <c r="BH2" s="12">
        <v>0</v>
      </c>
      <c r="BI2" s="12">
        <v>0</v>
      </c>
      <c r="BJ2" s="12">
        <v>0</v>
      </c>
      <c r="BK2" s="12">
        <v>0</v>
      </c>
      <c r="BL2" s="12">
        <v>0</v>
      </c>
    </row>
    <row r="3" spans="1:64" ht="19.5" x14ac:dyDescent="0.4">
      <c r="A3" s="6"/>
      <c r="B3" s="98"/>
      <c r="C3" s="34" t="s">
        <v>7</v>
      </c>
      <c r="D3" s="59">
        <v>25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0</v>
      </c>
      <c r="W3" s="12">
        <v>0</v>
      </c>
      <c r="X3" s="12">
        <v>0</v>
      </c>
      <c r="Y3" s="12">
        <v>0</v>
      </c>
      <c r="Z3" s="12">
        <v>0</v>
      </c>
      <c r="AA3" s="12">
        <v>0</v>
      </c>
      <c r="AB3" s="12">
        <v>0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v>0</v>
      </c>
      <c r="AU3" s="12">
        <v>0</v>
      </c>
      <c r="AV3" s="12">
        <v>0</v>
      </c>
      <c r="AW3" s="12">
        <v>0</v>
      </c>
      <c r="AX3" s="12">
        <v>0</v>
      </c>
      <c r="AY3" s="12">
        <v>0</v>
      </c>
      <c r="AZ3" s="12">
        <v>0</v>
      </c>
      <c r="BA3" s="12">
        <v>0</v>
      </c>
      <c r="BB3" s="12">
        <v>0</v>
      </c>
      <c r="BC3" s="12">
        <v>0</v>
      </c>
      <c r="BD3" s="12">
        <v>0</v>
      </c>
      <c r="BE3" s="12">
        <v>0</v>
      </c>
      <c r="BF3" s="12">
        <v>0</v>
      </c>
      <c r="BG3" s="12">
        <v>0</v>
      </c>
      <c r="BH3" s="12">
        <v>0</v>
      </c>
      <c r="BI3" s="12">
        <v>0</v>
      </c>
      <c r="BJ3" s="12">
        <v>0</v>
      </c>
      <c r="BK3" s="12">
        <v>0</v>
      </c>
      <c r="BL3" s="12">
        <v>0</v>
      </c>
    </row>
    <row r="4" spans="1:64" ht="19.5" x14ac:dyDescent="0.4">
      <c r="A4" s="1"/>
      <c r="B4" s="98"/>
      <c r="C4" s="120" t="s">
        <v>20</v>
      </c>
      <c r="D4" s="60" t="s">
        <v>1</v>
      </c>
      <c r="E4" s="17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17">
        <v>0</v>
      </c>
      <c r="AK4" s="17">
        <v>0</v>
      </c>
      <c r="AL4" s="17">
        <v>0</v>
      </c>
      <c r="AM4" s="17">
        <v>0</v>
      </c>
      <c r="AN4" s="17">
        <v>0</v>
      </c>
      <c r="AO4" s="17">
        <v>0</v>
      </c>
      <c r="AP4" s="17">
        <v>0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0</v>
      </c>
      <c r="AX4" s="17">
        <v>0</v>
      </c>
      <c r="AY4" s="17">
        <v>0</v>
      </c>
      <c r="AZ4" s="17">
        <v>0</v>
      </c>
      <c r="BA4" s="17">
        <v>0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</row>
    <row r="5" spans="1:64" ht="19.5" x14ac:dyDescent="0.4">
      <c r="A5" s="1"/>
      <c r="B5" s="98"/>
      <c r="C5" s="121"/>
      <c r="D5" s="60" t="s">
        <v>8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2</v>
      </c>
      <c r="AA5" s="2" t="s">
        <v>2</v>
      </c>
      <c r="AB5" s="2" t="s">
        <v>2</v>
      </c>
      <c r="AC5" s="2" t="s">
        <v>2</v>
      </c>
      <c r="AD5" s="2" t="s">
        <v>2</v>
      </c>
      <c r="AE5" s="2" t="s">
        <v>2</v>
      </c>
      <c r="AF5" s="2" t="s">
        <v>2</v>
      </c>
      <c r="AG5" s="2" t="s">
        <v>2</v>
      </c>
      <c r="AH5" s="2" t="s">
        <v>2</v>
      </c>
      <c r="AI5" s="2" t="s">
        <v>2</v>
      </c>
      <c r="AJ5" s="2" t="s">
        <v>2</v>
      </c>
      <c r="AK5" s="2" t="s">
        <v>2</v>
      </c>
      <c r="AL5" s="2" t="s">
        <v>2</v>
      </c>
      <c r="AM5" s="2" t="s">
        <v>2</v>
      </c>
      <c r="AN5" s="2" t="s">
        <v>2</v>
      </c>
      <c r="AO5" s="2" t="s">
        <v>2</v>
      </c>
      <c r="AP5" s="2" t="s">
        <v>2</v>
      </c>
      <c r="AQ5" s="2" t="s">
        <v>2</v>
      </c>
      <c r="AR5" s="2" t="s">
        <v>2</v>
      </c>
      <c r="AS5" s="2" t="s">
        <v>2</v>
      </c>
      <c r="AT5" s="2" t="s">
        <v>2</v>
      </c>
      <c r="AU5" s="2" t="s">
        <v>2</v>
      </c>
      <c r="AV5" s="2" t="s">
        <v>2</v>
      </c>
      <c r="AW5" s="2" t="s">
        <v>2</v>
      </c>
      <c r="AX5" s="2" t="s">
        <v>2</v>
      </c>
      <c r="AY5" s="2" t="s">
        <v>2</v>
      </c>
      <c r="AZ5" s="2" t="s">
        <v>2</v>
      </c>
      <c r="BA5" s="2" t="s">
        <v>2</v>
      </c>
      <c r="BB5" s="2" t="s">
        <v>2</v>
      </c>
      <c r="BC5" s="2" t="s">
        <v>2</v>
      </c>
      <c r="BD5" s="2" t="s">
        <v>2</v>
      </c>
      <c r="BE5" s="2" t="s">
        <v>2</v>
      </c>
      <c r="BF5" s="2" t="s">
        <v>2</v>
      </c>
      <c r="BG5" s="2" t="s">
        <v>2</v>
      </c>
      <c r="BH5" s="2" t="s">
        <v>2</v>
      </c>
      <c r="BI5" s="2" t="s">
        <v>2</v>
      </c>
      <c r="BJ5" s="2" t="s">
        <v>2</v>
      </c>
      <c r="BK5" s="2" t="s">
        <v>2</v>
      </c>
      <c r="BL5" s="2" t="s">
        <v>2</v>
      </c>
    </row>
    <row r="6" spans="1:64" ht="19.5" x14ac:dyDescent="0.4">
      <c r="A6" s="1"/>
      <c r="B6" s="98"/>
      <c r="C6" s="34" t="s">
        <v>53</v>
      </c>
      <c r="D6" s="59">
        <v>30</v>
      </c>
      <c r="E6" s="82">
        <v>0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  <c r="K6" s="82">
        <v>0</v>
      </c>
      <c r="L6" s="82">
        <v>0</v>
      </c>
      <c r="M6" s="82">
        <v>0</v>
      </c>
      <c r="N6" s="82">
        <v>0</v>
      </c>
      <c r="O6" s="82">
        <v>0</v>
      </c>
      <c r="P6" s="82">
        <v>0</v>
      </c>
      <c r="Q6" s="82">
        <v>0</v>
      </c>
      <c r="R6" s="82">
        <v>0</v>
      </c>
      <c r="S6" s="82">
        <v>0</v>
      </c>
      <c r="T6" s="82">
        <v>0</v>
      </c>
      <c r="U6" s="82">
        <v>0</v>
      </c>
      <c r="V6" s="82">
        <v>0</v>
      </c>
      <c r="W6" s="82">
        <v>0</v>
      </c>
      <c r="X6" s="82">
        <v>0</v>
      </c>
      <c r="Y6" s="82">
        <v>0</v>
      </c>
      <c r="Z6" s="82">
        <v>0</v>
      </c>
      <c r="AA6" s="82">
        <v>0</v>
      </c>
      <c r="AB6" s="82">
        <v>0</v>
      </c>
      <c r="AC6" s="82">
        <v>0</v>
      </c>
      <c r="AD6" s="82">
        <v>0</v>
      </c>
      <c r="AE6" s="82">
        <v>0</v>
      </c>
      <c r="AF6" s="82">
        <v>0</v>
      </c>
      <c r="AG6" s="82">
        <v>0</v>
      </c>
      <c r="AH6" s="82">
        <v>0</v>
      </c>
      <c r="AI6" s="82">
        <v>0</v>
      </c>
      <c r="AJ6" s="82">
        <v>0</v>
      </c>
      <c r="AK6" s="82">
        <v>0</v>
      </c>
      <c r="AL6" s="82">
        <v>0</v>
      </c>
      <c r="AM6" s="82">
        <v>0</v>
      </c>
      <c r="AN6" s="82">
        <v>0</v>
      </c>
      <c r="AO6" s="82">
        <v>0</v>
      </c>
      <c r="AP6" s="82">
        <v>0</v>
      </c>
      <c r="AQ6" s="82">
        <v>0</v>
      </c>
      <c r="AR6" s="82">
        <v>0</v>
      </c>
      <c r="AS6" s="82">
        <v>0</v>
      </c>
      <c r="AT6" s="82">
        <v>0</v>
      </c>
      <c r="AU6" s="82">
        <v>0</v>
      </c>
      <c r="AV6" s="82">
        <v>0</v>
      </c>
      <c r="AW6" s="82">
        <v>0</v>
      </c>
      <c r="AX6" s="82">
        <v>0</v>
      </c>
      <c r="AY6" s="82">
        <v>0</v>
      </c>
      <c r="AZ6" s="82">
        <v>0</v>
      </c>
      <c r="BA6" s="82">
        <v>0</v>
      </c>
      <c r="BB6" s="82">
        <v>0</v>
      </c>
      <c r="BC6" s="82">
        <v>0</v>
      </c>
      <c r="BD6" s="82">
        <v>0</v>
      </c>
      <c r="BE6" s="82">
        <v>0</v>
      </c>
      <c r="BF6" s="82">
        <v>0</v>
      </c>
      <c r="BG6" s="82">
        <v>0</v>
      </c>
      <c r="BH6" s="82">
        <v>0</v>
      </c>
      <c r="BI6" s="82">
        <v>0</v>
      </c>
      <c r="BJ6" s="82">
        <v>0</v>
      </c>
      <c r="BK6" s="82">
        <v>0</v>
      </c>
      <c r="BL6" s="82">
        <v>0</v>
      </c>
    </row>
    <row r="7" spans="1:64" ht="19.5" x14ac:dyDescent="0.4">
      <c r="A7" s="1"/>
      <c r="B7" s="98"/>
      <c r="C7" s="34" t="s">
        <v>6</v>
      </c>
      <c r="D7" s="59">
        <v>25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  <c r="AE7" s="82"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v>0</v>
      </c>
      <c r="AM7" s="82">
        <v>0</v>
      </c>
      <c r="AN7" s="82">
        <v>0</v>
      </c>
      <c r="AO7" s="82">
        <v>0</v>
      </c>
      <c r="AP7" s="82">
        <v>0</v>
      </c>
      <c r="AQ7" s="82">
        <v>0</v>
      </c>
      <c r="AR7" s="82">
        <v>0</v>
      </c>
      <c r="AS7" s="82">
        <v>0</v>
      </c>
      <c r="AT7" s="82">
        <v>0</v>
      </c>
      <c r="AU7" s="82">
        <v>0</v>
      </c>
      <c r="AV7" s="82">
        <v>0</v>
      </c>
      <c r="AW7" s="82">
        <v>0</v>
      </c>
      <c r="AX7" s="82">
        <v>0</v>
      </c>
      <c r="AY7" s="82">
        <v>0</v>
      </c>
      <c r="AZ7" s="82">
        <v>0</v>
      </c>
      <c r="BA7" s="82">
        <v>0</v>
      </c>
      <c r="BB7" s="82"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v>0</v>
      </c>
      <c r="BI7" s="82">
        <v>0</v>
      </c>
      <c r="BJ7" s="82">
        <v>0</v>
      </c>
      <c r="BK7" s="82">
        <v>0</v>
      </c>
      <c r="BL7" s="82">
        <v>0</v>
      </c>
    </row>
    <row r="8" spans="1:64" ht="19.5" x14ac:dyDescent="0.4">
      <c r="A8" s="1"/>
      <c r="B8" s="98"/>
      <c r="C8" s="34" t="s">
        <v>34</v>
      </c>
      <c r="D8" s="34"/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v>0</v>
      </c>
      <c r="AM8" s="82">
        <v>0</v>
      </c>
      <c r="AN8" s="82">
        <v>0</v>
      </c>
      <c r="AO8" s="82">
        <v>0</v>
      </c>
      <c r="AP8" s="82">
        <v>0</v>
      </c>
      <c r="AQ8" s="82">
        <v>0</v>
      </c>
      <c r="AR8" s="82">
        <v>0</v>
      </c>
      <c r="AS8" s="82">
        <v>0</v>
      </c>
      <c r="AT8" s="82">
        <v>0</v>
      </c>
      <c r="AU8" s="82">
        <v>0</v>
      </c>
      <c r="AV8" s="82">
        <v>0</v>
      </c>
      <c r="AW8" s="82">
        <v>0</v>
      </c>
      <c r="AX8" s="82">
        <v>0</v>
      </c>
      <c r="AY8" s="82">
        <v>0</v>
      </c>
      <c r="AZ8" s="82">
        <v>0</v>
      </c>
      <c r="BA8" s="82">
        <v>0</v>
      </c>
      <c r="BB8" s="82"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v>0</v>
      </c>
      <c r="BI8" s="82">
        <v>0</v>
      </c>
      <c r="BJ8" s="82">
        <v>0</v>
      </c>
      <c r="BK8" s="82">
        <v>0</v>
      </c>
      <c r="BL8" s="82">
        <v>0</v>
      </c>
    </row>
    <row r="9" spans="1:64" ht="19.5" x14ac:dyDescent="0.4">
      <c r="A9" s="1"/>
      <c r="B9" s="98"/>
      <c r="C9" s="34" t="s">
        <v>63</v>
      </c>
      <c r="D9" s="59">
        <v>105</v>
      </c>
      <c r="E9" s="83">
        <v>0</v>
      </c>
      <c r="F9" s="83">
        <v>0</v>
      </c>
      <c r="G9" s="83">
        <v>0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0</v>
      </c>
      <c r="Q9" s="83">
        <v>0</v>
      </c>
      <c r="R9" s="83">
        <v>0</v>
      </c>
      <c r="S9" s="83">
        <v>0</v>
      </c>
      <c r="T9" s="83">
        <v>0</v>
      </c>
      <c r="U9" s="83">
        <v>0</v>
      </c>
      <c r="V9" s="83">
        <v>0</v>
      </c>
      <c r="W9" s="83">
        <v>0</v>
      </c>
      <c r="X9" s="83">
        <v>0</v>
      </c>
      <c r="Y9" s="83">
        <v>0</v>
      </c>
      <c r="Z9" s="83">
        <v>0</v>
      </c>
      <c r="AA9" s="83">
        <v>0</v>
      </c>
      <c r="AB9" s="83">
        <v>0</v>
      </c>
      <c r="AC9" s="83">
        <v>0</v>
      </c>
      <c r="AD9" s="83">
        <v>0</v>
      </c>
      <c r="AE9" s="83">
        <v>0</v>
      </c>
      <c r="AF9" s="83">
        <v>0</v>
      </c>
      <c r="AG9" s="83">
        <v>0</v>
      </c>
      <c r="AH9" s="83">
        <v>0</v>
      </c>
      <c r="AI9" s="83">
        <v>0</v>
      </c>
      <c r="AJ9" s="83">
        <v>0</v>
      </c>
      <c r="AK9" s="83">
        <v>0</v>
      </c>
      <c r="AL9" s="83">
        <v>0</v>
      </c>
      <c r="AM9" s="83">
        <v>0</v>
      </c>
      <c r="AN9" s="83">
        <v>0</v>
      </c>
      <c r="AO9" s="83">
        <v>0</v>
      </c>
      <c r="AP9" s="83">
        <v>0</v>
      </c>
      <c r="AQ9" s="83">
        <v>0</v>
      </c>
      <c r="AR9" s="83">
        <v>0</v>
      </c>
      <c r="AS9" s="83">
        <v>0</v>
      </c>
      <c r="AT9" s="83">
        <v>0</v>
      </c>
      <c r="AU9" s="83">
        <v>0</v>
      </c>
      <c r="AV9" s="83">
        <v>0</v>
      </c>
      <c r="AW9" s="83">
        <v>0</v>
      </c>
      <c r="AX9" s="83">
        <v>0</v>
      </c>
      <c r="AY9" s="83">
        <v>0</v>
      </c>
      <c r="AZ9" s="83">
        <v>0</v>
      </c>
      <c r="BA9" s="83">
        <v>0</v>
      </c>
      <c r="BB9" s="83">
        <v>0</v>
      </c>
      <c r="BC9" s="83">
        <v>0</v>
      </c>
      <c r="BD9" s="83">
        <v>0</v>
      </c>
      <c r="BE9" s="83">
        <v>0</v>
      </c>
      <c r="BF9" s="83">
        <v>0</v>
      </c>
      <c r="BG9" s="83">
        <v>0</v>
      </c>
      <c r="BH9" s="83">
        <v>0</v>
      </c>
      <c r="BI9" s="83">
        <v>0</v>
      </c>
      <c r="BJ9" s="83">
        <v>0</v>
      </c>
      <c r="BK9" s="83">
        <v>0</v>
      </c>
      <c r="BL9" s="83">
        <v>0</v>
      </c>
    </row>
    <row r="10" spans="1:64" ht="19.5" x14ac:dyDescent="0.4">
      <c r="B10" s="98"/>
      <c r="C10" s="34" t="s">
        <v>59</v>
      </c>
      <c r="D10" s="59" t="s">
        <v>1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84">
        <v>0</v>
      </c>
      <c r="P10" s="84">
        <v>0</v>
      </c>
      <c r="Q10" s="84">
        <v>0</v>
      </c>
      <c r="R10" s="84">
        <v>0</v>
      </c>
      <c r="S10" s="84">
        <v>0</v>
      </c>
      <c r="T10" s="84">
        <v>0</v>
      </c>
      <c r="U10" s="84">
        <v>0</v>
      </c>
      <c r="V10" s="84">
        <v>0</v>
      </c>
      <c r="W10" s="84">
        <v>0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84">
        <v>0</v>
      </c>
      <c r="AD10" s="84">
        <v>0</v>
      </c>
      <c r="AE10" s="84">
        <v>0</v>
      </c>
      <c r="AF10" s="84">
        <v>0</v>
      </c>
      <c r="AG10" s="84">
        <v>0</v>
      </c>
      <c r="AH10" s="84">
        <v>0</v>
      </c>
      <c r="AI10" s="84">
        <v>0</v>
      </c>
      <c r="AJ10" s="84">
        <v>0</v>
      </c>
      <c r="AK10" s="84">
        <v>0</v>
      </c>
      <c r="AL10" s="84">
        <v>0</v>
      </c>
      <c r="AM10" s="84">
        <v>0</v>
      </c>
      <c r="AN10" s="84">
        <v>0</v>
      </c>
      <c r="AO10" s="84">
        <v>0</v>
      </c>
      <c r="AP10" s="84">
        <v>0</v>
      </c>
      <c r="AQ10" s="84">
        <v>0</v>
      </c>
      <c r="AR10" s="84">
        <v>0</v>
      </c>
      <c r="AS10" s="84">
        <v>0</v>
      </c>
      <c r="AT10" s="84">
        <v>0</v>
      </c>
      <c r="AU10" s="84">
        <v>0</v>
      </c>
      <c r="AV10" s="84">
        <v>0</v>
      </c>
      <c r="AW10" s="84">
        <v>0</v>
      </c>
      <c r="AX10" s="84">
        <v>0</v>
      </c>
      <c r="AY10" s="84">
        <v>0</v>
      </c>
      <c r="AZ10" s="84">
        <v>0</v>
      </c>
      <c r="BA10" s="84">
        <v>0</v>
      </c>
      <c r="BB10" s="84">
        <v>0</v>
      </c>
      <c r="BC10" s="84">
        <v>0</v>
      </c>
      <c r="BD10" s="84">
        <v>0</v>
      </c>
      <c r="BE10" s="84">
        <v>0</v>
      </c>
      <c r="BF10" s="84">
        <v>0</v>
      </c>
      <c r="BG10" s="84">
        <v>0</v>
      </c>
      <c r="BH10" s="84">
        <v>0</v>
      </c>
      <c r="BI10" s="84">
        <v>0</v>
      </c>
      <c r="BJ10" s="84">
        <v>0</v>
      </c>
      <c r="BK10" s="84">
        <v>0</v>
      </c>
      <c r="BL10" s="84">
        <v>0</v>
      </c>
    </row>
    <row r="11" spans="1:64" ht="19.5" x14ac:dyDescent="0.4">
      <c r="A11" s="1"/>
      <c r="B11" s="1"/>
      <c r="C11" s="34" t="s">
        <v>65</v>
      </c>
      <c r="D11" s="34" t="s">
        <v>55</v>
      </c>
      <c r="E11" s="9" t="s">
        <v>2</v>
      </c>
      <c r="F11" s="9" t="s">
        <v>2</v>
      </c>
      <c r="G11" s="9" t="s">
        <v>2</v>
      </c>
      <c r="H11" s="9" t="s">
        <v>2</v>
      </c>
      <c r="I11" s="9" t="s">
        <v>2</v>
      </c>
      <c r="J11" s="9" t="s">
        <v>2</v>
      </c>
      <c r="K11" s="9" t="s">
        <v>2</v>
      </c>
      <c r="L11" s="9" t="s">
        <v>2</v>
      </c>
      <c r="M11" s="9" t="s">
        <v>2</v>
      </c>
      <c r="N11" s="9" t="s">
        <v>2</v>
      </c>
      <c r="O11" s="9" t="s">
        <v>2</v>
      </c>
      <c r="P11" s="9" t="s">
        <v>2</v>
      </c>
      <c r="Q11" s="9" t="s">
        <v>2</v>
      </c>
      <c r="R11" s="9" t="s">
        <v>2</v>
      </c>
      <c r="S11" s="9" t="s">
        <v>2</v>
      </c>
      <c r="T11" s="9" t="s">
        <v>2</v>
      </c>
      <c r="U11" s="9" t="s">
        <v>2</v>
      </c>
      <c r="V11" s="9" t="s">
        <v>2</v>
      </c>
      <c r="W11" s="9" t="s">
        <v>2</v>
      </c>
      <c r="X11" s="9" t="s">
        <v>2</v>
      </c>
      <c r="Y11" s="9" t="s">
        <v>2</v>
      </c>
      <c r="Z11" s="9" t="s">
        <v>2</v>
      </c>
      <c r="AA11" s="9" t="s">
        <v>2</v>
      </c>
      <c r="AB11" s="9" t="s">
        <v>2</v>
      </c>
      <c r="AC11" s="9" t="s">
        <v>2</v>
      </c>
      <c r="AD11" s="9" t="s">
        <v>2</v>
      </c>
      <c r="AE11" s="9" t="s">
        <v>2</v>
      </c>
      <c r="AF11" s="9" t="s">
        <v>2</v>
      </c>
      <c r="AG11" s="9" t="s">
        <v>2</v>
      </c>
      <c r="AH11" s="9" t="s">
        <v>2</v>
      </c>
      <c r="AI11" s="9" t="s">
        <v>2</v>
      </c>
      <c r="AJ11" s="9" t="s">
        <v>2</v>
      </c>
      <c r="AK11" s="9" t="s">
        <v>2</v>
      </c>
      <c r="AL11" s="9" t="s">
        <v>2</v>
      </c>
      <c r="AM11" s="9" t="s">
        <v>2</v>
      </c>
      <c r="AN11" s="9" t="s">
        <v>2</v>
      </c>
      <c r="AO11" s="9" t="s">
        <v>2</v>
      </c>
      <c r="AP11" s="9" t="s">
        <v>2</v>
      </c>
      <c r="AQ11" s="9" t="s">
        <v>2</v>
      </c>
      <c r="AR11" s="9" t="s">
        <v>2</v>
      </c>
      <c r="AS11" s="9" t="s">
        <v>2</v>
      </c>
      <c r="AT11" s="9" t="s">
        <v>2</v>
      </c>
      <c r="AU11" s="9" t="s">
        <v>2</v>
      </c>
      <c r="AV11" s="9" t="s">
        <v>2</v>
      </c>
      <c r="AW11" s="9" t="s">
        <v>2</v>
      </c>
      <c r="AX11" s="9" t="s">
        <v>2</v>
      </c>
      <c r="AY11" s="9" t="s">
        <v>2</v>
      </c>
      <c r="AZ11" s="9" t="s">
        <v>2</v>
      </c>
      <c r="BA11" s="9" t="s">
        <v>2</v>
      </c>
      <c r="BB11" s="9" t="s">
        <v>2</v>
      </c>
      <c r="BC11" s="9" t="s">
        <v>2</v>
      </c>
      <c r="BD11" s="9" t="s">
        <v>2</v>
      </c>
      <c r="BE11" s="9" t="s">
        <v>2</v>
      </c>
      <c r="BF11" s="9" t="s">
        <v>2</v>
      </c>
      <c r="BG11" s="9" t="s">
        <v>2</v>
      </c>
      <c r="BH11" s="9" t="s">
        <v>2</v>
      </c>
      <c r="BI11" s="9" t="s">
        <v>2</v>
      </c>
      <c r="BJ11" s="9" t="s">
        <v>2</v>
      </c>
      <c r="BK11" s="9" t="s">
        <v>2</v>
      </c>
      <c r="BL11" s="9" t="s">
        <v>2</v>
      </c>
    </row>
    <row r="15" spans="1:64" x14ac:dyDescent="0.2"/>
  </sheetData>
  <mergeCells count="2">
    <mergeCell ref="B2:B10"/>
    <mergeCell ref="C4:C5"/>
  </mergeCells>
  <conditionalFormatting sqref="E5:BL5 E11:BL11">
    <cfRule type="cellIs" dxfId="6" priority="4" operator="greaterThanOrEqual">
      <formula>"C"</formula>
    </cfRule>
    <cfRule type="cellIs" dxfId="5" priority="7" operator="lessThan">
      <formula>"C"</formula>
    </cfRule>
  </conditionalFormatting>
  <conditionalFormatting sqref="F5:BL5 E11:BL11">
    <cfRule type="cellIs" dxfId="4" priority="5" operator="lessThan">
      <formula>"C"</formula>
    </cfRule>
    <cfRule type="containsText" dxfId="3" priority="6" operator="containsText" text="B or A">
      <formula>NOT(ISERROR(SEARCH("B or A",E5)))</formula>
    </cfRule>
  </conditionalFormatting>
  <conditionalFormatting sqref="F5:BL5 E11:BL11">
    <cfRule type="cellIs" dxfId="2" priority="1" operator="greaterThan">
      <formula>"C"</formula>
    </cfRule>
    <cfRule type="cellIs" dxfId="1" priority="2" operator="lessThan">
      <formula>"C"</formula>
    </cfRule>
    <cfRule type="containsText" dxfId="0" priority="3" operator="containsText" text="B or A">
      <formula>NOT(ISERROR(SEARCH("B or A",E5)))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Attendance</vt:lpstr>
      <vt:lpstr>Sign-in</vt:lpstr>
      <vt:lpstr>Quizzes, Exams</vt:lpstr>
      <vt:lpstr>Extras</vt:lpstr>
      <vt:lpstr>Grades</vt:lpstr>
      <vt:lpstr>Transpose data then  formats</vt:lpstr>
      <vt:lpstr>Attendance!Print_Area</vt:lpstr>
      <vt:lpstr>Grades!Print_Area</vt:lpstr>
      <vt:lpstr>'Quizzes, Exams'!Print_Area</vt:lpstr>
      <vt:lpstr>'Sign-in'!Print_Area</vt:lpstr>
      <vt:lpstr>Attendance!Print_Titles</vt:lpstr>
      <vt:lpstr>Grades!Print_Titles</vt:lpstr>
    </vt:vector>
  </TitlesOfParts>
  <Manager>&lt;department chair&gt;</Manager>
  <Company>&lt;school&gt;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Enter your course name here</dc:title>
  <dc:subject>Attendance, grades &lt;semester here&gt;</dc:subject>
  <dc:creator>&lt;your name&gt;</dc:creator>
  <cp:keywords/>
  <dc:description/>
  <cp:lastModifiedBy>M. E. Kabay, PhD, CISSP-ISSMP</cp:lastModifiedBy>
  <cp:lastPrinted>2009-12-14T14:06:49Z</cp:lastPrinted>
  <dcterms:created xsi:type="dcterms:W3CDTF">2003-04-07T16:21:18Z</dcterms:created>
  <dcterms:modified xsi:type="dcterms:W3CDTF">2021-02-05T20:07:58Z</dcterms:modified>
  <cp:category/>
</cp:coreProperties>
</file>